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MOTION\Promotion\Affaires\Montpellier Now Convention Bureau\EVENEMENTS &amp; Demandes clients\BDC 2023\EVENEMENTS 2024\Crous Montpellier\"/>
    </mc:Choice>
  </mc:AlternateContent>
  <xr:revisionPtr revIDLastSave="0" documentId="13_ncr:1_{8D8F0B48-024C-4071-8C57-B732F85CA52D}" xr6:coauthVersionLast="47" xr6:coauthVersionMax="47" xr10:uidLastSave="{00000000-0000-0000-0000-000000000000}"/>
  <bookViews>
    <workbookView xWindow="-120" yWindow="-120" windowWidth="29040" windowHeight="15720" tabRatio="875" xr2:uid="{00000000-000D-0000-FFFF-FFFF00000000}"/>
  </bookViews>
  <sheets>
    <sheet name="HOTELS METROPOLE" sheetId="2" r:id="rId1"/>
    <sheet name="RESIDENCES 3M" sheetId="4" r:id="rId2"/>
    <sheet name="Détails capacité hôtelière MMM" sheetId="7" r:id="rId3"/>
  </sheets>
  <definedNames>
    <definedName name="_xlnm._FilterDatabase" localSheetId="0" hidden="1">'HOTELS METROPOLE'!$B$1:$B$369</definedName>
    <definedName name="_xlnm._FilterDatabase" localSheetId="1" hidden="1">'RESIDENCES 3M'!$A$1:$M$19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4" l="1"/>
  <c r="K4" i="7"/>
  <c r="F14" i="7" l="1"/>
  <c r="G14" i="7"/>
  <c r="G15" i="7"/>
  <c r="F15" i="7"/>
  <c r="E15" i="7"/>
  <c r="D15" i="7"/>
  <c r="C15" i="7"/>
  <c r="B15" i="7"/>
  <c r="E14" i="7"/>
  <c r="D14" i="7"/>
  <c r="C14" i="7"/>
  <c r="B14" i="7"/>
  <c r="T4" i="7"/>
  <c r="C365" i="2"/>
  <c r="G13" i="7"/>
  <c r="F13" i="7"/>
  <c r="E13" i="7"/>
  <c r="D13" i="7"/>
  <c r="C13" i="7"/>
  <c r="B13" i="7"/>
  <c r="G12" i="7"/>
  <c r="F12" i="7"/>
  <c r="E12" i="7"/>
  <c r="D12" i="7"/>
  <c r="C12" i="7"/>
  <c r="B12" i="7"/>
  <c r="T7" i="7"/>
  <c r="C366" i="2"/>
  <c r="H13" i="7" l="1"/>
  <c r="H15" i="7"/>
  <c r="H16" i="7" s="1"/>
  <c r="H14" i="7"/>
  <c r="H12" i="7"/>
  <c r="C362" i="2"/>
  <c r="T8" i="7" l="1"/>
  <c r="T3" i="7"/>
  <c r="C369" i="2"/>
  <c r="C368" i="2"/>
  <c r="C367" i="2"/>
  <c r="C363" i="2"/>
  <c r="D4" i="4"/>
  <c r="D13" i="4"/>
  <c r="G13" i="4" s="1"/>
</calcChain>
</file>

<file path=xl/sharedStrings.xml><?xml version="1.0" encoding="utf-8"?>
<sst xmlns="http://schemas.openxmlformats.org/spreadsheetml/2006/main" count="619" uniqueCount="417">
  <si>
    <t>Classement</t>
  </si>
  <si>
    <t>Code Postal</t>
  </si>
  <si>
    <t>Téléphone</t>
  </si>
  <si>
    <t>Email</t>
  </si>
  <si>
    <t>Nombre total de chambres</t>
  </si>
  <si>
    <t>Commune Touristique</t>
  </si>
  <si>
    <t xml:space="preserve">Nom de l'établissement </t>
  </si>
  <si>
    <t>Nombre de chambres twins</t>
  </si>
  <si>
    <t>Adresse</t>
  </si>
  <si>
    <t>BRIT HOTEL CONFORT MONTPELLIER PARC DES EXPOS</t>
  </si>
  <si>
    <t>***</t>
  </si>
  <si>
    <t>Avenue George Frèche Angle route de la Foire</t>
  </si>
  <si>
    <t>PEROLS</t>
  </si>
  <si>
    <t>perols@brithotel.fr</t>
  </si>
  <si>
    <t>HOTEL EUROTEL</t>
  </si>
  <si>
    <t>18 ZAC Fenouillet</t>
  </si>
  <si>
    <t>eurotel.fr@wanadoo.fr</t>
  </si>
  <si>
    <t>**</t>
  </si>
  <si>
    <t>34970</t>
  </si>
  <si>
    <t>LATTES</t>
  </si>
  <si>
    <t xml:space="preserve">HOTEL LE MEJEAN </t>
  </si>
  <si>
    <t>Avenue des Platanes</t>
  </si>
  <si>
    <t>hlemejean@gmail.com</t>
  </si>
  <si>
    <t>BESTWESTERN HOTELIO MONTPELLIER SUD</t>
  </si>
  <si>
    <t>1 Chemin de saint Hubert</t>
  </si>
  <si>
    <t>reception@hotelio.fr</t>
  </si>
  <si>
    <t>NC</t>
  </si>
  <si>
    <t>MONTPELLIER</t>
  </si>
  <si>
    <t xml:space="preserve">HOTEL CAMPANILE MONTPELLIER EST-LE MILLENAIRE </t>
  </si>
  <si>
    <t>1083 rue Henri Becquerel</t>
  </si>
  <si>
    <t>34000</t>
  </si>
  <si>
    <t>montpellier.lemillenaire@campanile.fr</t>
  </si>
  <si>
    <t>HALTHOTEL</t>
  </si>
  <si>
    <t>1 chemin Saint Hubert</t>
  </si>
  <si>
    <t>reservation@halthotel.fr</t>
  </si>
  <si>
    <t>*</t>
  </si>
  <si>
    <t>****</t>
  </si>
  <si>
    <t xml:space="preserve">HOTEL HOLIDAY INN EXPRESS MONTPELLIER ODYSSEUM </t>
  </si>
  <si>
    <t>60 Avenue Nina Simone</t>
  </si>
  <si>
    <t>contact@hiemontpellier.com</t>
  </si>
  <si>
    <t>PRIVILEGE HOTEL EUROCIEL CENTRE COMEDIE</t>
  </si>
  <si>
    <t>1 avenue du Pont Juvénal</t>
  </si>
  <si>
    <t xml:space="preserve">info@hoteleurociel.fr
</t>
  </si>
  <si>
    <t xml:space="preserve">HOTEL KYRIAD MONTPELLIER SUD - LATTES </t>
  </si>
  <si>
    <t>25 rue du Puech Radier</t>
  </si>
  <si>
    <t xml:space="preserve">montpellier.sud@kyriad.fr </t>
  </si>
  <si>
    <t xml:space="preserve">HOTEL IBIS BUDGET MILLENAIRE </t>
  </si>
  <si>
    <t>Rue des Frères Lumière, ZAC Blaise Pascal</t>
  </si>
  <si>
    <t>h5057-re@accor.com</t>
  </si>
  <si>
    <t xml:space="preserve">HOTEL B&amp;B MONTPELLIER CENTRE LE MILLENAIRE </t>
  </si>
  <si>
    <t>1211 rue de la vieille poste</t>
  </si>
  <si>
    <t>bb_4561@hotelbb.com</t>
  </si>
  <si>
    <t>HOTEL KYRIAD CENTRE ANTIGONE</t>
  </si>
  <si>
    <t>890 avenue Jean Mermoz</t>
  </si>
  <si>
    <t>info@kyriad-montpelliercentre.com</t>
  </si>
  <si>
    <t>135 rue de Jugurtha</t>
  </si>
  <si>
    <t>34070</t>
  </si>
  <si>
    <t>isabelle.torres@groupe-hp.com</t>
  </si>
  <si>
    <t>27 Rue Jules Ferry</t>
  </si>
  <si>
    <t>BELAROIA CAMPANILE MONTPELLIER CENTRE</t>
  </si>
  <si>
    <t xml:space="preserve">commercial@belaroia.fr / montpellier.centre@campanile.fr </t>
  </si>
  <si>
    <t xml:space="preserve">THE ORIGINALS MONTPELLIER SUD LE MAS DE GRILLE </t>
  </si>
  <si>
    <t>93 rue Théophraste Renaudot</t>
  </si>
  <si>
    <t>34430</t>
  </si>
  <si>
    <t>SAINT-JEAN-DE-VEDAS</t>
  </si>
  <si>
    <t>reception@hotelmasdegrille.fr</t>
  </si>
  <si>
    <t>*****</t>
  </si>
  <si>
    <t>34170</t>
  </si>
  <si>
    <t>CASTELNAU-LE-LEZ</t>
  </si>
  <si>
    <t xml:space="preserve">HOTEL CAMPANILE MONTPELLIER SUD </t>
  </si>
  <si>
    <t>397 avenue du Mas d'Argelliers</t>
  </si>
  <si>
    <t>montpellier@campanile.fr</t>
  </si>
  <si>
    <t xml:space="preserve">HOTEL LES MYRTES </t>
  </si>
  <si>
    <t>10 rue de la Cour du Recteur</t>
  </si>
  <si>
    <t>hotellesmyrtes@orange.fr</t>
  </si>
  <si>
    <t xml:space="preserve">HOTEL COLISEE VERDUN </t>
  </si>
  <si>
    <t>33 rue de Verdun</t>
  </si>
  <si>
    <t>hotelcoliseeverdun@gmail.com</t>
  </si>
  <si>
    <t>HOTEL IBIS MONTPELLIER CENTRE POLYGONE</t>
  </si>
  <si>
    <t>Boulevard d'Antigone, 95 place Vauban</t>
  </si>
  <si>
    <t>h1391@accor.com</t>
  </si>
  <si>
    <t xml:space="preserve">HOTEL IBIS MONTPELLIER CENTRE COMEDIE </t>
  </si>
  <si>
    <t>Allée Jules Milhau, le Triangle</t>
  </si>
  <si>
    <t>H0592@accor.com</t>
  </si>
  <si>
    <t xml:space="preserve">HOTEL LE STRASBOURG </t>
  </si>
  <si>
    <t>39 boulevard de Strasbourg</t>
  </si>
  <si>
    <t xml:space="preserve">HOTEL IBIS MONTPELLIER SUD </t>
  </si>
  <si>
    <t>164 avenue de Palavas</t>
  </si>
  <si>
    <t>Pour les indiv : H0624@accor.com
Pour les groupes : murielle.oge@accor.com</t>
  </si>
  <si>
    <t xml:space="preserve">HOTEL IBIS BUDGET MONTPELLIER SUD PRES D'ARENE </t>
  </si>
  <si>
    <t>HOTEL LE MISTRAL</t>
  </si>
  <si>
    <t>25 rue Boussairolles</t>
  </si>
  <si>
    <t xml:space="preserve">HOTEL ULYSSE MONTPELLIER CENTRE </t>
  </si>
  <si>
    <t>338 avenue de Saint Maur</t>
  </si>
  <si>
    <t>hotelulysse@free.fr</t>
  </si>
  <si>
    <t>HOTEL DU PARC</t>
  </si>
  <si>
    <t>8 rue Achille Bégé</t>
  </si>
  <si>
    <t>contact@leparc34.fr</t>
  </si>
  <si>
    <t xml:space="preserve">HOTEL DU PALAIS </t>
  </si>
  <si>
    <t>3 rue du Palais des Guilhem</t>
  </si>
  <si>
    <t>hoteldupalaismontpellier@gmail.com</t>
  </si>
  <si>
    <t xml:space="preserve">BEST WESTERN PLUS COMEDIE SAINT ROCH </t>
  </si>
  <si>
    <t>6 et 8 rue Jules Ferry</t>
  </si>
  <si>
    <t>contact@lhotel-montpellier.com</t>
  </si>
  <si>
    <t xml:space="preserve">ROYAL HOTEL </t>
  </si>
  <si>
    <t>resa@royalhotelmontpellier.com</t>
  </si>
  <si>
    <t xml:space="preserve">HOTEL D'ARAGON </t>
  </si>
  <si>
    <t>10 rue Baudin</t>
  </si>
  <si>
    <t>info@hotel-aragon.fr</t>
  </si>
  <si>
    <t>HOTEL IBIS STYLES MONTPELLIER CENTRE COMEDIE</t>
  </si>
  <si>
    <t>6 rue Baudin</t>
  </si>
  <si>
    <t>h9120@accor.com</t>
  </si>
  <si>
    <t xml:space="preserve">BEST WESTERN HOTEL LE GUILHEM </t>
  </si>
  <si>
    <t>18 rue Jean Jacques Rousseau</t>
  </si>
  <si>
    <t>contact@leguilhem.com</t>
  </si>
  <si>
    <t xml:space="preserve">HOTEL DE LA COMEDIE </t>
  </si>
  <si>
    <t>1 bis rue Baudin, EURL la raffinerie</t>
  </si>
  <si>
    <t>info@hoteldelacomedie.fr</t>
  </si>
  <si>
    <t>HOTEL DES ARTS</t>
  </si>
  <si>
    <t>6 boulevard Victor Hugo</t>
  </si>
  <si>
    <t>contact@hotel-des-arts.fr</t>
  </si>
  <si>
    <t>HOTEL DES ARCEAUX</t>
  </si>
  <si>
    <t>33/35 boulevard des arceaux</t>
  </si>
  <si>
    <t>contact@hoteldesarceaux.com</t>
  </si>
  <si>
    <t xml:space="preserve">HOTEL LE CLOS DE L'AUBE ROUGE </t>
  </si>
  <si>
    <t>115 avenue de l'Aube Rouge</t>
  </si>
  <si>
    <t>infos@auberouge.com</t>
  </si>
  <si>
    <t>HOTEL SAINT ROCH MONTPELLIER CENTRE</t>
  </si>
  <si>
    <t>14 rue jules Ferry</t>
  </si>
  <si>
    <t>HOTEL ACAPULCO</t>
  </si>
  <si>
    <t>445 rue Auguste Broussonnet</t>
  </si>
  <si>
    <t>34090</t>
  </si>
  <si>
    <t>hotel.acapulco@cegetel.net</t>
  </si>
  <si>
    <t xml:space="preserve">HOTEL LES TROENES </t>
  </si>
  <si>
    <t>17 avenue Emile Bertin Sans</t>
  </si>
  <si>
    <t>34040</t>
  </si>
  <si>
    <t>hotel-les-troenes@wanadoo.fr</t>
  </si>
  <si>
    <t>FASTHOTEL MONTPELLIER BAILLARGUES</t>
  </si>
  <si>
    <t>26 avenue de la Biste</t>
  </si>
  <si>
    <t>34670</t>
  </si>
  <si>
    <t>BAILLARGUES</t>
  </si>
  <si>
    <t>baillargues@fasthotel.com</t>
  </si>
  <si>
    <t>HOTEL ABELIA</t>
  </si>
  <si>
    <t>70 Route de Lodève</t>
  </si>
  <si>
    <t>hotelabelia@orange.fr</t>
  </si>
  <si>
    <t>80 rue des pétètes</t>
  </si>
  <si>
    <t>hotel.lapeyronie@gmail.com</t>
  </si>
  <si>
    <t>HÔTEL B&amp;B MONTPELLIER  1</t>
  </si>
  <si>
    <t>Parc d'Activités la Peyrière, rue Robert Schuman</t>
  </si>
  <si>
    <t>HOTEL RESTAURANT CAMPANILE SAINT JEAN DE VEDAS</t>
  </si>
  <si>
    <t>Rue Robert Schuman, parc de la Peyrière, parc d'activités de la Peyrière</t>
  </si>
  <si>
    <t>montpellier.stjeandevedas@campanile.fr</t>
  </si>
  <si>
    <t>HOTEL KYRIAD MONTPELLIER OUEST SAINT JEAN DE VEDAS</t>
  </si>
  <si>
    <t>22 bis Rue Robert Schuman, parc d'activités de la Peyrière</t>
  </si>
  <si>
    <t>manager.montpellier.stjean@kyriad.fr</t>
  </si>
  <si>
    <t xml:space="preserve">HOTEL PRIME </t>
  </si>
  <si>
    <t>Rue Robert Schuman, parc d'activités de la Peyrière</t>
  </si>
  <si>
    <t>hotel.prime@wanadoo.fr</t>
  </si>
  <si>
    <t>HOTEL IBIS BUDGET MONTPELLIER NORD EUROMEDECINE</t>
  </si>
  <si>
    <t>58 rue George Denizot</t>
  </si>
  <si>
    <t>hb2j6@accor.com</t>
  </si>
  <si>
    <t>CASTRIES</t>
  </si>
  <si>
    <t>HELIOTEL</t>
  </si>
  <si>
    <t>Rond Point agropolis</t>
  </si>
  <si>
    <t>MONTFERRIER SUR LEZ</t>
  </si>
  <si>
    <t>Heliotel@heliotel.com</t>
  </si>
  <si>
    <t>FABREGUES</t>
  </si>
  <si>
    <t>QUALITY HOTEL DU GOLF MONTPELLIER JUVIGNAC</t>
  </si>
  <si>
    <t>38 avenue des hameaux du Golf</t>
  </si>
  <si>
    <t>JUVIGNAC</t>
  </si>
  <si>
    <t>info@golfhotelmontpellier.com</t>
  </si>
  <si>
    <t>BEST HOTEL EUROMEDECINE</t>
  </si>
  <si>
    <t>861 rue de la croix verte</t>
  </si>
  <si>
    <t>HOTEL DU PARC EUROMEDECINE</t>
  </si>
  <si>
    <t>2 rue Caducée, parc Euromédecine</t>
  </si>
  <si>
    <t xml:space="preserve">contact@hotelparceuromedecine.com </t>
  </si>
  <si>
    <t>ACE HOTEL TRAVEL FABREGUES</t>
  </si>
  <si>
    <t>+33 4 67 85 16 76</t>
  </si>
  <si>
    <t>fabregues@ace-hotel.com</t>
  </si>
  <si>
    <t>TOTAL</t>
  </si>
  <si>
    <t>RESIDENCE GOELIA LE MAS BLANC</t>
  </si>
  <si>
    <t>Parc de l'Estelle - Route de Lattes</t>
  </si>
  <si>
    <t>04 67 50 08 42</t>
  </si>
  <si>
    <t>info.perols@goelia.com</t>
  </si>
  <si>
    <t>RESIDENCE GOELIA SUN CITY</t>
  </si>
  <si>
    <t>70/72 avenue du pont Juvénal</t>
  </si>
  <si>
    <t>04 67 13 58 58</t>
  </si>
  <si>
    <t>info.montpellier@goelia.com</t>
  </si>
  <si>
    <t xml:space="preserve">RESIDENCE LAGRANGE APART'HOTEL </t>
  </si>
  <si>
    <t xml:space="preserve">Possibilité d'avoir des T2 en T3 : 9 </t>
  </si>
  <si>
    <t>1684 avenue Albert Einstein</t>
  </si>
  <si>
    <t>04 99 64 29 40</t>
  </si>
  <si>
    <t>amagnez@lagrange-city.com</t>
  </si>
  <si>
    <t>RESIDENCE APPARTCITY CONFORT MONTPELLIER MILLENAIRE</t>
  </si>
  <si>
    <t>418 rue du Mas de Verchant</t>
  </si>
  <si>
    <t>04 67 85 68 90</t>
  </si>
  <si>
    <t>johanna.charmet@appartcity.com</t>
  </si>
  <si>
    <t>APPART HOTEL MARIANNE</t>
  </si>
  <si>
    <t>455 avenue Professeur Etienne Antonelli</t>
  </si>
  <si>
    <t>+33 4 67 75 19 84</t>
  </si>
  <si>
    <t>reception@apparthotel-marianne.fr</t>
  </si>
  <si>
    <t>APARTHOTEL ADAGIO ACCESS</t>
  </si>
  <si>
    <t>40 Avenue du Petit Train</t>
  </si>
  <si>
    <t>04 99 52 76 10</t>
  </si>
  <si>
    <t>HA0X2@adagio-city.com</t>
  </si>
  <si>
    <t xml:space="preserve">RESIDENCE CITADINES ANTIGONE MONTPELLIER </t>
  </si>
  <si>
    <t xml:space="preserve">66 studios et 7 pour 3 pax </t>
  </si>
  <si>
    <t>588 boulevard d'Antigone</t>
  </si>
  <si>
    <t>04 99 52 37 50</t>
  </si>
  <si>
    <t>antigone@citadines.com</t>
  </si>
  <si>
    <t>RESIDENCE LE TERRAL</t>
  </si>
  <si>
    <t>920 route de Sète</t>
  </si>
  <si>
    <t>04 11 93 03 63</t>
  </si>
  <si>
    <t>leterral@vacanceol.com</t>
  </si>
  <si>
    <t xml:space="preserve">APPART'HOTEL LES OCCITANES ODALYS CITY </t>
  </si>
  <si>
    <t>20 rue de la République</t>
  </si>
  <si>
    <t>04 67 02 92 50</t>
  </si>
  <si>
    <t>ghollam.s@odalys.fr</t>
  </si>
  <si>
    <t xml:space="preserve">RESIDENCE APPARTCITY MONTPELLIER GARE SAINT ROCH </t>
  </si>
  <si>
    <t>29/31 Boulevard Berthelot</t>
  </si>
  <si>
    <t>04 67 34 27 00</t>
  </si>
  <si>
    <t xml:space="preserve">RESIDENCE APPARTCITY CONFORT MONTPELLIER OVALIE II </t>
  </si>
  <si>
    <t>41 rue Gilles Martinet, place Frandres Dunkerque</t>
  </si>
  <si>
    <t>04 67 99 45 30</t>
  </si>
  <si>
    <t>RESIDENCE APPARTCITY CONFORT MONTPELLIER OVALIE I</t>
  </si>
  <si>
    <t>105 rue Gilles Martinet, place Frandres Dunkerque</t>
  </si>
  <si>
    <t>RESIDENCE ACADEMIE DE MONTPELLIER</t>
  </si>
  <si>
    <t>VENDARGUES</t>
  </si>
  <si>
    <t>RESIDENCE LES JARDINS DE MASSANE</t>
  </si>
  <si>
    <t>Domaine de Massane</t>
  </si>
  <si>
    <t>04 67 87 87 87</t>
  </si>
  <si>
    <t>reception@massane.com</t>
  </si>
  <si>
    <t>RESIDENCE DOMAINE DE MILOS</t>
  </si>
  <si>
    <t>04 67 75 06 56</t>
  </si>
  <si>
    <t>infos@hotel-milos.fr</t>
  </si>
  <si>
    <t>RESIDENCE L'OREE DE MONTPELLIER</t>
  </si>
  <si>
    <t>SAINT GEORGES D'ORQUES</t>
  </si>
  <si>
    <t>contact@oree-montpellier.fr</t>
  </si>
  <si>
    <t>RESIDENCE ATEYA VACANCES DOMAINE DU GOLF</t>
  </si>
  <si>
    <t>reservations@ateya.fr</t>
  </si>
  <si>
    <t>04 67 16 98 90</t>
  </si>
  <si>
    <t>RESIDENCE KABANE</t>
  </si>
  <si>
    <t>Hôtels non classés</t>
  </si>
  <si>
    <t>Nbr chambres</t>
  </si>
  <si>
    <t>Nbr hôtels</t>
  </si>
  <si>
    <t>Hôtels 1 étoile</t>
  </si>
  <si>
    <t>Hôtels 2 étoiles</t>
  </si>
  <si>
    <t>Hôtels 3 étoiles</t>
  </si>
  <si>
    <t>Hôtels 4 étoiles</t>
  </si>
  <si>
    <t>Hôtels 5 étoiles</t>
  </si>
  <si>
    <t>Résidences non classées</t>
  </si>
  <si>
    <t>Nbr résidences</t>
  </si>
  <si>
    <t>Nbr apt</t>
  </si>
  <si>
    <t>Résidences 1 étoile</t>
  </si>
  <si>
    <t>Résidences 2 étoiles</t>
  </si>
  <si>
    <t>Résidences 3 étoiles</t>
  </si>
  <si>
    <t>Résidences 4 étoiles</t>
  </si>
  <si>
    <t>Résidences 5 étoiles</t>
  </si>
  <si>
    <t>Total chambres 1 étoile</t>
  </si>
  <si>
    <t>Total chambres NC</t>
  </si>
  <si>
    <t>Total chambres 2 étoiles</t>
  </si>
  <si>
    <t>Total chambres 3 étoiles</t>
  </si>
  <si>
    <t>Total chambres 4 étoiles</t>
  </si>
  <si>
    <t>Total chambres 5 étoiles</t>
  </si>
  <si>
    <t>TOTAL CAPACITE HOTEL</t>
  </si>
  <si>
    <t>NBR HOTELS</t>
  </si>
  <si>
    <t>NBR CHAMBRES</t>
  </si>
  <si>
    <t>NBR RESIDENCES</t>
  </si>
  <si>
    <t>NBR APT</t>
  </si>
  <si>
    <t>04 11 28 37 28</t>
  </si>
  <si>
    <t>Nombre d'hôtels</t>
  </si>
  <si>
    <t>Nombre de chambres</t>
  </si>
  <si>
    <t>Nombre de résidences</t>
  </si>
  <si>
    <t>Nombre d'appartements</t>
  </si>
  <si>
    <t>Capacité hôtelière Montpellier Méditerranée Métropole</t>
  </si>
  <si>
    <t>285 chemin du floréal</t>
  </si>
  <si>
    <t>Studio PMR 3
Classique 18
T1 1</t>
  </si>
  <si>
    <t>kabane@uxco.com</t>
  </si>
  <si>
    <t>750 avenue de Montpellier  RD 613</t>
  </si>
  <si>
    <t>contactram@orange.fr</t>
  </si>
  <si>
    <t>06 32 41 77 55</t>
  </si>
  <si>
    <t xml:space="preserve">Total de chambres et d'appartements dans la Métropole </t>
  </si>
  <si>
    <t>Distance Corum</t>
  </si>
  <si>
    <t>CAMPANILE MONTPELLIER OUEST CROIX D'ARGENT</t>
  </si>
  <si>
    <t>8 rue de Maguelone</t>
  </si>
  <si>
    <t>HOTEL LAPEYRONIE</t>
  </si>
  <si>
    <t xml:space="preserve"> </t>
  </si>
  <si>
    <t>134 chemin de la Pierre Bleue</t>
  </si>
  <si>
    <t>850 avenue Justin Bec</t>
  </si>
  <si>
    <t>1 chemin de l'Aire</t>
  </si>
  <si>
    <r>
      <rPr>
        <b/>
        <sz val="11"/>
        <rFont val="Calibri"/>
        <family val="2"/>
      </rPr>
      <t xml:space="preserve">1,1 km </t>
    </r>
    <r>
      <rPr>
        <sz val="11"/>
        <rFont val="Calibri"/>
        <family val="2"/>
      </rPr>
      <t>- 15 min à pied</t>
    </r>
  </si>
  <si>
    <r>
      <rPr>
        <b/>
        <sz val="11"/>
        <rFont val="Calibri"/>
        <family val="2"/>
      </rPr>
      <t>1,3 km</t>
    </r>
    <r>
      <rPr>
        <sz val="11"/>
        <rFont val="Calibri"/>
        <family val="2"/>
      </rPr>
      <t xml:space="preserve"> - 20 min à pied / 15 min en transports / 5 min en voiture</t>
    </r>
  </si>
  <si>
    <r>
      <rPr>
        <b/>
        <sz val="11"/>
        <rFont val="Calibri"/>
        <family val="2"/>
      </rPr>
      <t xml:space="preserve">2 km </t>
    </r>
    <r>
      <rPr>
        <sz val="11"/>
        <rFont val="Calibri"/>
        <family val="2"/>
      </rPr>
      <t>- 20 min en transports / 15 min en voiture</t>
    </r>
  </si>
  <si>
    <r>
      <rPr>
        <b/>
        <sz val="11"/>
        <rFont val="Calibri"/>
        <family val="2"/>
      </rPr>
      <t xml:space="preserve">2,1 km </t>
    </r>
    <r>
      <rPr>
        <sz val="11"/>
        <rFont val="Calibri"/>
        <family val="2"/>
      </rPr>
      <t>- 20 min à pied / 15 min en transports / 10 min en voiture</t>
    </r>
  </si>
  <si>
    <r>
      <rPr>
        <b/>
        <sz val="11"/>
        <rFont val="Calibri"/>
        <family val="2"/>
      </rPr>
      <t xml:space="preserve">2,9 km </t>
    </r>
    <r>
      <rPr>
        <sz val="11"/>
        <rFont val="Calibri"/>
        <family val="2"/>
      </rPr>
      <t>- 15 min en transports / 8 min en voiture</t>
    </r>
  </si>
  <si>
    <r>
      <rPr>
        <b/>
        <sz val="11"/>
        <rFont val="Calibri"/>
        <family val="2"/>
      </rPr>
      <t>3,4 km</t>
    </r>
    <r>
      <rPr>
        <sz val="11"/>
        <rFont val="Calibri"/>
        <family val="2"/>
      </rPr>
      <t xml:space="preserve"> - 30 min en transports / 10 min en voiture</t>
    </r>
  </si>
  <si>
    <r>
      <rPr>
        <b/>
        <sz val="11"/>
        <rFont val="Calibri"/>
        <family val="2"/>
      </rPr>
      <t xml:space="preserve">3,5 km </t>
    </r>
    <r>
      <rPr>
        <sz val="11"/>
        <rFont val="Calibri"/>
        <family val="2"/>
      </rPr>
      <t>- 30 min en transports / 20 min en voiture</t>
    </r>
  </si>
  <si>
    <r>
      <rPr>
        <b/>
        <sz val="11"/>
        <rFont val="Calibri"/>
        <family val="2"/>
      </rPr>
      <t xml:space="preserve">3,7 km </t>
    </r>
    <r>
      <rPr>
        <sz val="11"/>
        <rFont val="Calibri"/>
        <family val="2"/>
      </rPr>
      <t>- 25 min en transports / 10 min en voiture</t>
    </r>
  </si>
  <si>
    <r>
      <rPr>
        <b/>
        <sz val="11"/>
        <rFont val="Calibri"/>
        <family val="2"/>
      </rPr>
      <t xml:space="preserve">4,7 km </t>
    </r>
    <r>
      <rPr>
        <sz val="11"/>
        <rFont val="Calibri"/>
        <family val="2"/>
      </rPr>
      <t>- 30 min en transports / 15 min en voiture</t>
    </r>
  </si>
  <si>
    <r>
      <rPr>
        <b/>
        <sz val="11"/>
        <rFont val="Calibri"/>
        <family val="2"/>
      </rPr>
      <t>5,7 km</t>
    </r>
    <r>
      <rPr>
        <sz val="11"/>
        <rFont val="Calibri"/>
        <family val="2"/>
      </rPr>
      <t xml:space="preserve"> - 35 min en transports / 20 min en voiture</t>
    </r>
  </si>
  <si>
    <r>
      <rPr>
        <b/>
        <sz val="11"/>
        <rFont val="Calibri"/>
        <family val="2"/>
      </rPr>
      <t xml:space="preserve">7,7 km </t>
    </r>
    <r>
      <rPr>
        <sz val="11"/>
        <rFont val="Calibri"/>
        <family val="2"/>
      </rPr>
      <t>- 35 min en transports / 20 min en voiture</t>
    </r>
  </si>
  <si>
    <r>
      <rPr>
        <b/>
        <sz val="11"/>
        <rFont val="Calibri"/>
        <family val="2"/>
      </rPr>
      <t>8,9 km</t>
    </r>
    <r>
      <rPr>
        <sz val="11"/>
        <rFont val="Calibri"/>
        <family val="2"/>
      </rPr>
      <t xml:space="preserve"> - 40 min en transports / 15 min en voiture</t>
    </r>
  </si>
  <si>
    <r>
      <rPr>
        <b/>
        <sz val="11"/>
        <rFont val="Calibri"/>
        <family val="2"/>
      </rPr>
      <t xml:space="preserve">11,7 km </t>
    </r>
    <r>
      <rPr>
        <sz val="11"/>
        <rFont val="Calibri"/>
        <family val="2"/>
      </rPr>
      <t>- 30 min en voiture</t>
    </r>
  </si>
  <si>
    <r>
      <rPr>
        <b/>
        <sz val="11"/>
        <rFont val="Calibri"/>
        <family val="2"/>
      </rPr>
      <t>13,4 km</t>
    </r>
    <r>
      <rPr>
        <sz val="11"/>
        <rFont val="Calibri"/>
        <family val="2"/>
      </rPr>
      <t xml:space="preserve"> - 50 min en transports / 25 min en voiture</t>
    </r>
  </si>
  <si>
    <r>
      <rPr>
        <b/>
        <sz val="11"/>
        <rFont val="Calibri"/>
        <family val="2"/>
      </rPr>
      <t xml:space="preserve">14,7 km </t>
    </r>
    <r>
      <rPr>
        <sz val="11"/>
        <rFont val="Calibri"/>
        <family val="2"/>
      </rPr>
      <t>- 20 min en voiture</t>
    </r>
  </si>
  <si>
    <r>
      <rPr>
        <b/>
        <sz val="11"/>
        <rFont val="Calibri"/>
        <family val="2"/>
      </rPr>
      <t xml:space="preserve">17,5 km </t>
    </r>
    <r>
      <rPr>
        <sz val="11"/>
        <rFont val="Calibri"/>
        <family val="2"/>
      </rPr>
      <t>- 30 min en voiture</t>
    </r>
  </si>
  <si>
    <t>Résidences de tourisme</t>
  </si>
  <si>
    <t>Catégorie</t>
  </si>
  <si>
    <t>Nombre de studios</t>
  </si>
  <si>
    <t>Nombre de T2</t>
  </si>
  <si>
    <t>Nombre de T3</t>
  </si>
  <si>
    <t>Nombre de personnes max</t>
  </si>
  <si>
    <t>Code postal</t>
  </si>
  <si>
    <t>Ville</t>
  </si>
  <si>
    <t>E-mail</t>
  </si>
  <si>
    <t>CAPACITE HOTELIERE MONTPELLIER MEDITERRANEE METROPOLE</t>
  </si>
  <si>
    <t>TOTAL NOMBRE D'APPARTEMENTS</t>
  </si>
  <si>
    <t>0033 4 99 13 29 99</t>
  </si>
  <si>
    <t>0033 4 67 02 02 30</t>
  </si>
  <si>
    <t>0033 4 67 10 70 00</t>
  </si>
  <si>
    <t>0033 4 34 35 86 86</t>
  </si>
  <si>
    <t>0033 4 67 58 43 64</t>
  </si>
  <si>
    <t>0033 4 67 58 45 25</t>
  </si>
  <si>
    <t>0033 4 67 60 47 38</t>
  </si>
  <si>
    <t>0033 4 67 92 59 80</t>
  </si>
  <si>
    <t>0033 4 67 52 90 90</t>
  </si>
  <si>
    <t>0033 4 67 58 42 63</t>
  </si>
  <si>
    <t>00 33 4 67 64 06 64</t>
  </si>
  <si>
    <t>0033 4 67 41 16 49</t>
  </si>
  <si>
    <t>0033 4 67 58 69 20</t>
  </si>
  <si>
    <t>0033 4 67 07 51 61</t>
  </si>
  <si>
    <t>0033 4 34 09 13 34</t>
  </si>
  <si>
    <t>0033 4 99 13 33 44</t>
  </si>
  <si>
    <t>0033 4 67 60 72 81</t>
  </si>
  <si>
    <t>0033 4 67 64 88 50</t>
  </si>
  <si>
    <t>0033 4 67 54 12 21</t>
  </si>
  <si>
    <t>0033 4 67 65 19 00</t>
  </si>
  <si>
    <t>0033 4 67 92 03 03</t>
  </si>
  <si>
    <t>0033 4 67 42 60 11</t>
  </si>
  <si>
    <t>0033 4 67 04 07 76</t>
  </si>
  <si>
    <t>0033 4 67 58 82 30</t>
  </si>
  <si>
    <t>0033 8 92 68 09 04</t>
  </si>
  <si>
    <t>0033 4 67 34 14 00</t>
  </si>
  <si>
    <t>0033 4 67 64 85 85</t>
  </si>
  <si>
    <t>0033 8 92 68 30 42</t>
  </si>
  <si>
    <t>0033 4 99 51 61 00</t>
  </si>
  <si>
    <t>0033 6.76.71.93.52</t>
  </si>
  <si>
    <t>0033 4 67 52 52 20</t>
  </si>
  <si>
    <t>0033 4 99 58 80 00</t>
  </si>
  <si>
    <t>0033 4 67 64 27 53</t>
  </si>
  <si>
    <t>0033 4 67 34 09 65</t>
  </si>
  <si>
    <t>0033 4 67 99 79 00</t>
  </si>
  <si>
    <t>0033 4 67 47 07 45</t>
  </si>
  <si>
    <t>0033 4 67 92 32 41</t>
  </si>
  <si>
    <t>0033 4 31 11 47 01</t>
  </si>
  <si>
    <t>0033 4 67 03 17 77</t>
  </si>
  <si>
    <t>0033 4 67 61 01 30</t>
  </si>
  <si>
    <t>0033 4 67 52 43 33</t>
  </si>
  <si>
    <t>0033 4 67 50 27 27</t>
  </si>
  <si>
    <t>0033 4 67 27 66 83</t>
  </si>
  <si>
    <t>0033 4 67 41 54 00</t>
  </si>
  <si>
    <t>0033 4 67 45 90 00</t>
  </si>
  <si>
    <t>0033 8 92 78 80 64</t>
  </si>
  <si>
    <t>0033 4 67 47 99 77</t>
  </si>
  <si>
    <t>0033 4 67 20 35 35</t>
  </si>
  <si>
    <t>0033 4 67 07 59 59</t>
  </si>
  <si>
    <t>0033 4 67 91 93 93</t>
  </si>
  <si>
    <t>4 rue Paul Doumer</t>
  </si>
  <si>
    <t>0,65 km - 8 min à pied</t>
  </si>
  <si>
    <t>0,7 km - 10 min à pied</t>
  </si>
  <si>
    <t xml:space="preserve">0,7 km - 10 min à pied </t>
  </si>
  <si>
    <t>0,95 km - 12 min à pied</t>
  </si>
  <si>
    <t>1 km - 12 min à pied</t>
  </si>
  <si>
    <t>0,9 km - 12 min à pied / 15 min tram ou bus</t>
  </si>
  <si>
    <t>0,9 km - 10 min à pied / 12 min tram ou bus</t>
  </si>
  <si>
    <t>0,95 km - 12 min à pied / 15 min tram ou bus</t>
  </si>
  <si>
    <t>1 km - 15 min à pied / 15 min tram ou bus</t>
  </si>
  <si>
    <t>1 km - 15 min à pied / 20 min tram ou bus</t>
  </si>
  <si>
    <t>1,1 km - 15 min à pied / 20 min tram ou bus</t>
  </si>
  <si>
    <t>1,1 km - 15 min à pied / 15 min tram ou bus</t>
  </si>
  <si>
    <t>1,2 km - 15 min à pied / 10 min tram ou bus</t>
  </si>
  <si>
    <t>1,4 km - 20 min à pied / 15 min tram ou bus</t>
  </si>
  <si>
    <t>1,8 km - 20 min tram ou bus</t>
  </si>
  <si>
    <t>1 km - 12 min à pied / 10 min tram ou bus / 10 min en voiture</t>
  </si>
  <si>
    <t>1,2 km - 15 min à pied / 10 min tram ou bus / 5 min en voiture</t>
  </si>
  <si>
    <t>2,1 km - 15 min en voiture / 30 min tram ou bus</t>
  </si>
  <si>
    <t>2,6 km - 20 min tram ou bus / 15 min en voiture</t>
  </si>
  <si>
    <t>3 km - 15 min en voiture / 20 min tram ou bus</t>
  </si>
  <si>
    <t>3,1 km - 10 min en voiture / 20 min tram ou bus</t>
  </si>
  <si>
    <t>3,1 km - 15 min en voiture / 20 min tram ou bus</t>
  </si>
  <si>
    <t>3,4 km - 15 min en voiture / 25 min tram ou bus</t>
  </si>
  <si>
    <t>3,5 km - 10 min en voiture / 25 min tram ou bus</t>
  </si>
  <si>
    <t>3,5 km - 10 min en voiture / 20 min tram ou bus</t>
  </si>
  <si>
    <t>3,9 km - 10 min en voiture / 30 min tram ou bus</t>
  </si>
  <si>
    <t>4,5 km - 35 min tram ou bus / 15 min en voiture</t>
  </si>
  <si>
    <t>4,6 km - 20 min tram ou bus / 15 min en voiture</t>
  </si>
  <si>
    <t>5 km - 20 min tram ou bus / 15 min en voiture</t>
  </si>
  <si>
    <t>5,3 km - 15 min en voiture</t>
  </si>
  <si>
    <t>5,4 km - 15 min en voiture</t>
  </si>
  <si>
    <t>5,5 km - 15 min en voiture / 30 min tram ou bus</t>
  </si>
  <si>
    <t>5,9 km - 20 min en voiture / 35 min tram ou bus</t>
  </si>
  <si>
    <t>6,2 km - 15 min en voiture / 30 min tram ou bus</t>
  </si>
  <si>
    <t>6,2 km - 35 min en transport / 20 min en voiture</t>
  </si>
  <si>
    <t>6,3 km - 35 min tram ou bus / 25 min en voiture</t>
  </si>
  <si>
    <t>6,5 km - 30 min tram ou bus / 20 min en voiture</t>
  </si>
  <si>
    <t>6,8 km - 30 min tram ou bus / 20 min en voiture</t>
  </si>
  <si>
    <t>7,2 km - 15-20 min en voiture / 30 min tram ou bus</t>
  </si>
  <si>
    <t>7,7 km - 15-20 min en voiture / 30 min tram ou bus</t>
  </si>
  <si>
    <t>7,9 km - 45 min tram ou bus / 20 min en voiture</t>
  </si>
  <si>
    <t>10,6 km - 50 min tram ou bus / 25 min en voiture</t>
  </si>
  <si>
    <t>10,9 km - 40 min tram ou bus / 15 min en voiture</t>
  </si>
  <si>
    <t>13,8 km - 15 min en voiture</t>
  </si>
  <si>
    <t>15,4 km - 25 min en voiture</t>
  </si>
  <si>
    <t>contact@hotelsaintrochmontpellier.fr</t>
  </si>
  <si>
    <t>reception@lestrasbourg34.com</t>
  </si>
  <si>
    <t>info@hotelmistralcomedie.com</t>
  </si>
  <si>
    <t>montpellier-nord@brithotel.fr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</si>
</sst>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sz val="16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2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1" xfId="2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1" xfId="2" applyFill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2" applyFont="1" applyFill="1" applyBorder="1" applyAlignment="1">
      <alignment horizontal="left" vertical="center"/>
    </xf>
    <xf numFmtId="0" fontId="20" fillId="0" borderId="0" xfId="0" applyFont="1"/>
    <xf numFmtId="0" fontId="11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7" fillId="10" borderId="1" xfId="0" applyFont="1" applyFill="1" applyBorder="1" applyAlignment="1">
      <alignment horizontal="left"/>
    </xf>
    <xf numFmtId="0" fontId="17" fillId="1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</cellXfs>
  <cellStyles count="3">
    <cellStyle name="60 % - Accent5" xfId="1" builtinId="48"/>
    <cellStyle name="Lien hypertexte" xfId="2" builtinId="8"/>
    <cellStyle name="Normal" xfId="0" builtinId="0"/>
  </cellStyles>
  <dxfs count="0"/>
  <tableStyles count="0" defaultTableStyle="TableStyleMedium2" defaultPivotStyle="PivotStyleLight16"/>
  <colors>
    <mruColors>
      <color rgb="FFF68B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42</xdr:row>
      <xdr:rowOff>0</xdr:rowOff>
    </xdr:from>
    <xdr:to>
      <xdr:col>8</xdr:col>
      <xdr:colOff>304800</xdr:colOff>
      <xdr:row>42</xdr:row>
      <xdr:rowOff>283845</xdr:rowOff>
    </xdr:to>
    <xdr:sp macro="" textlink="">
      <xdr:nvSpPr>
        <xdr:cNvPr id="2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675ADA-C406-464D-A18F-4606292CF9A2}"/>
            </a:ext>
          </a:extLst>
        </xdr:cNvPr>
        <xdr:cNvSpPr>
          <a:spLocks noChangeAspect="1" noChangeArrowheads="1"/>
        </xdr:cNvSpPr>
      </xdr:nvSpPr>
      <xdr:spPr bwMode="auto">
        <a:xfrm>
          <a:off x="14011275" y="89087325"/>
          <a:ext cx="304800" cy="28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51</xdr:row>
      <xdr:rowOff>283845</xdr:rowOff>
    </xdr:to>
    <xdr:sp macro="" textlink="">
      <xdr:nvSpPr>
        <xdr:cNvPr id="5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5888B8-1361-414B-871E-3A92921D4C96}"/>
            </a:ext>
          </a:extLst>
        </xdr:cNvPr>
        <xdr:cNvSpPr>
          <a:spLocks noChangeAspect="1" noChangeArrowheads="1"/>
        </xdr:cNvSpPr>
      </xdr:nvSpPr>
      <xdr:spPr bwMode="auto">
        <a:xfrm>
          <a:off x="15287625" y="76457175"/>
          <a:ext cx="304800" cy="28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304800</xdr:colOff>
      <xdr:row>51</xdr:row>
      <xdr:rowOff>283845</xdr:rowOff>
    </xdr:to>
    <xdr:sp macro="" textlink="">
      <xdr:nvSpPr>
        <xdr:cNvPr id="6" name="AutoShape 1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A85C13-D4A6-48BF-8DFD-230BA5488229}"/>
            </a:ext>
          </a:extLst>
        </xdr:cNvPr>
        <xdr:cNvSpPr>
          <a:spLocks noChangeAspect="1" noChangeArrowheads="1"/>
        </xdr:cNvSpPr>
      </xdr:nvSpPr>
      <xdr:spPr bwMode="auto">
        <a:xfrm>
          <a:off x="13792200" y="76457175"/>
          <a:ext cx="304800" cy="283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hoteleurociel.fr" TargetMode="External"/><Relationship Id="rId18" Type="http://schemas.openxmlformats.org/officeDocument/2006/relationships/hyperlink" Target="mailto:hoteldupalaismontpellier@gmail.com" TargetMode="External"/><Relationship Id="rId26" Type="http://schemas.openxmlformats.org/officeDocument/2006/relationships/hyperlink" Target="mailto:bb_4561@hotelbb.com" TargetMode="External"/><Relationship Id="rId39" Type="http://schemas.openxmlformats.org/officeDocument/2006/relationships/hyperlink" Target="mailto:h9120@accor.com" TargetMode="External"/><Relationship Id="rId21" Type="http://schemas.openxmlformats.org/officeDocument/2006/relationships/hyperlink" Target="mailto:info@hoteldelacomedie.fr" TargetMode="External"/><Relationship Id="rId34" Type="http://schemas.openxmlformats.org/officeDocument/2006/relationships/hyperlink" Target="mailto:h1391@accor.com" TargetMode="External"/><Relationship Id="rId42" Type="http://schemas.openxmlformats.org/officeDocument/2006/relationships/hyperlink" Target="mailto:hotel-les-troenes@wanadoo.fr" TargetMode="External"/><Relationship Id="rId47" Type="http://schemas.openxmlformats.org/officeDocument/2006/relationships/hyperlink" Target="tel:+33892680904" TargetMode="External"/><Relationship Id="rId50" Type="http://schemas.openxmlformats.org/officeDocument/2006/relationships/hyperlink" Target="mailto:info@hotelmistralcomedie.com" TargetMode="External"/><Relationship Id="rId7" Type="http://schemas.openxmlformats.org/officeDocument/2006/relationships/hyperlink" Target="mailto:contact@hoteldesarceaux.com" TargetMode="External"/><Relationship Id="rId2" Type="http://schemas.openxmlformats.org/officeDocument/2006/relationships/hyperlink" Target="mailto:eurotel.fr@wanadoo.fr" TargetMode="External"/><Relationship Id="rId16" Type="http://schemas.openxmlformats.org/officeDocument/2006/relationships/hyperlink" Target="mailto:hlemejean@gmail.com" TargetMode="External"/><Relationship Id="rId29" Type="http://schemas.openxmlformats.org/officeDocument/2006/relationships/hyperlink" Target="mailto:reservation@halthotel.fr" TargetMode="External"/><Relationship Id="rId11" Type="http://schemas.openxmlformats.org/officeDocument/2006/relationships/hyperlink" Target="mailto:hotel.lapeyronie@gmail.com" TargetMode="External"/><Relationship Id="rId24" Type="http://schemas.openxmlformats.org/officeDocument/2006/relationships/hyperlink" Target="mailto:hotel.prime@wanadoo.fr" TargetMode="External"/><Relationship Id="rId32" Type="http://schemas.openxmlformats.org/officeDocument/2006/relationships/hyperlink" Target="mailto:montpellier@campanile.fr" TargetMode="External"/><Relationship Id="rId37" Type="http://schemas.openxmlformats.org/officeDocument/2006/relationships/hyperlink" Target="mailto:hotelulysse@free.fr" TargetMode="External"/><Relationship Id="rId40" Type="http://schemas.openxmlformats.org/officeDocument/2006/relationships/hyperlink" Target="mailto:contact@leguilhem.com" TargetMode="External"/><Relationship Id="rId45" Type="http://schemas.openxmlformats.org/officeDocument/2006/relationships/hyperlink" Target="mailto:info@kyriad-montpelliercentre.com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mailto:Heliotel@heliotel.com" TargetMode="External"/><Relationship Id="rId10" Type="http://schemas.openxmlformats.org/officeDocument/2006/relationships/hyperlink" Target="mailto:contact@hotelsaintrochmontpellier.fr" TargetMode="External"/><Relationship Id="rId19" Type="http://schemas.openxmlformats.org/officeDocument/2006/relationships/hyperlink" Target="mailto:contact@lhotel-montpellier.com" TargetMode="External"/><Relationship Id="rId31" Type="http://schemas.openxmlformats.org/officeDocument/2006/relationships/hyperlink" Target="mailto:reception@hotelmasdegrille.fr" TargetMode="External"/><Relationship Id="rId44" Type="http://schemas.openxmlformats.org/officeDocument/2006/relationships/hyperlink" Target="mailto:montpellier.stjeandevedas@campanile.fr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montpellier.sud@kyriad.fr" TargetMode="External"/><Relationship Id="rId9" Type="http://schemas.openxmlformats.org/officeDocument/2006/relationships/hyperlink" Target="mailto:hotelabelia@orange.fr" TargetMode="External"/><Relationship Id="rId14" Type="http://schemas.openxmlformats.org/officeDocument/2006/relationships/hyperlink" Target="mailto:h5057-re@accor.com" TargetMode="External"/><Relationship Id="rId22" Type="http://schemas.openxmlformats.org/officeDocument/2006/relationships/hyperlink" Target="mailto:hotel.acapulco@cegetel.net" TargetMode="External"/><Relationship Id="rId27" Type="http://schemas.openxmlformats.org/officeDocument/2006/relationships/hyperlink" Target="mailto:fabregues@ace-hotel.com" TargetMode="External"/><Relationship Id="rId30" Type="http://schemas.openxmlformats.org/officeDocument/2006/relationships/hyperlink" Target="mailto:contact@hiemontpellier.com" TargetMode="External"/><Relationship Id="rId35" Type="http://schemas.openxmlformats.org/officeDocument/2006/relationships/hyperlink" Target="mailto:H0592@accor.com" TargetMode="External"/><Relationship Id="rId43" Type="http://schemas.openxmlformats.org/officeDocument/2006/relationships/hyperlink" Target="mailto:baillargues@fasthotel.com" TargetMode="External"/><Relationship Id="rId48" Type="http://schemas.openxmlformats.org/officeDocument/2006/relationships/hyperlink" Target="tel:+33467588230" TargetMode="External"/><Relationship Id="rId8" Type="http://schemas.openxmlformats.org/officeDocument/2006/relationships/hyperlink" Target="mailto:contact@hotelparceuromedecine.com" TargetMode="External"/><Relationship Id="rId51" Type="http://schemas.openxmlformats.org/officeDocument/2006/relationships/hyperlink" Target="mailto:montpellier-nord@brithotel.fr" TargetMode="External"/><Relationship Id="rId3" Type="http://schemas.openxmlformats.org/officeDocument/2006/relationships/hyperlink" Target="mailto:infos@auberouge.com" TargetMode="External"/><Relationship Id="rId12" Type="http://schemas.openxmlformats.org/officeDocument/2006/relationships/hyperlink" Target="mailto:reception@hotelio.fr" TargetMode="External"/><Relationship Id="rId17" Type="http://schemas.openxmlformats.org/officeDocument/2006/relationships/hyperlink" Target="mailto:contact@leparc34.fr" TargetMode="External"/><Relationship Id="rId25" Type="http://schemas.openxmlformats.org/officeDocument/2006/relationships/hyperlink" Target="mailto:hb2j6@accor.com" TargetMode="External"/><Relationship Id="rId33" Type="http://schemas.openxmlformats.org/officeDocument/2006/relationships/hyperlink" Target="mailto:hotellesmyrtes@orange.fr" TargetMode="External"/><Relationship Id="rId38" Type="http://schemas.openxmlformats.org/officeDocument/2006/relationships/hyperlink" Target="mailto:resa@royalhotelmontpellier.com" TargetMode="External"/><Relationship Id="rId46" Type="http://schemas.openxmlformats.org/officeDocument/2006/relationships/hyperlink" Target="tel:+33434358686" TargetMode="External"/><Relationship Id="rId20" Type="http://schemas.openxmlformats.org/officeDocument/2006/relationships/hyperlink" Target="mailto:info@hotel-aragon.fr" TargetMode="External"/><Relationship Id="rId41" Type="http://schemas.openxmlformats.org/officeDocument/2006/relationships/hyperlink" Target="mailto:contact@hotel-des-arts.fr" TargetMode="External"/><Relationship Id="rId1" Type="http://schemas.openxmlformats.org/officeDocument/2006/relationships/hyperlink" Target="mailto:perols@brithotel.fr" TargetMode="External"/><Relationship Id="rId6" Type="http://schemas.openxmlformats.org/officeDocument/2006/relationships/hyperlink" Target="mailto:info@golfhotelmontpellier.com" TargetMode="External"/><Relationship Id="rId15" Type="http://schemas.openxmlformats.org/officeDocument/2006/relationships/hyperlink" Target="mailto:hotelcoliseeverdun@gmail.com" TargetMode="External"/><Relationship Id="rId23" Type="http://schemas.openxmlformats.org/officeDocument/2006/relationships/hyperlink" Target="mailto:manager.montpellier.stjean@kyriad.fr" TargetMode="External"/><Relationship Id="rId28" Type="http://schemas.openxmlformats.org/officeDocument/2006/relationships/hyperlink" Target="mailto:montpellier.lemillenaire@campanile.fr" TargetMode="External"/><Relationship Id="rId36" Type="http://schemas.openxmlformats.org/officeDocument/2006/relationships/hyperlink" Target="mailto:reception@lestrasbourg34.com" TargetMode="External"/><Relationship Id="rId49" Type="http://schemas.openxmlformats.org/officeDocument/2006/relationships/hyperlink" Target="https://www.ace-hotel-fabregues.com/fr/Tel%20:%20+33%204%2067%2085%2016%20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eservations@ateya.fr" TargetMode="External"/><Relationship Id="rId13" Type="http://schemas.openxmlformats.org/officeDocument/2006/relationships/hyperlink" Target="mailto:johanna.charmet@appartcity.com" TargetMode="External"/><Relationship Id="rId18" Type="http://schemas.openxmlformats.org/officeDocument/2006/relationships/hyperlink" Target="mailto:HA0X2@adagio-city.com" TargetMode="External"/><Relationship Id="rId3" Type="http://schemas.openxmlformats.org/officeDocument/2006/relationships/hyperlink" Target="https://www.google.fr/search?hl=fr&amp;ei=ZcSvWrGZGIaiUtaxi5gF&amp;hotel_occupancy=&amp;q=residence+les+jardins+de+massane&amp;oq=residence+les+jardins+de+massane&amp;gs_l=psy-ab.3..0j0i22i30k1.219360.231771.0.231866.32.32.0.0.0.0.141.2425.24j6.30.0....0...1c.1.64.psy-ab..2.30.2420...35i39k1j0i67k1j0i131k1j0i20i263k1.0.3Sg_o4NmkiE" TargetMode="External"/><Relationship Id="rId21" Type="http://schemas.openxmlformats.org/officeDocument/2006/relationships/hyperlink" Target="mailto:ghollam.s@odalys.fr" TargetMode="External"/><Relationship Id="rId7" Type="http://schemas.openxmlformats.org/officeDocument/2006/relationships/hyperlink" Target="mailto:infos@hotel-milos.fr" TargetMode="External"/><Relationship Id="rId12" Type="http://schemas.openxmlformats.org/officeDocument/2006/relationships/hyperlink" Target="mailto:info.perols@goelia.com" TargetMode="External"/><Relationship Id="rId17" Type="http://schemas.openxmlformats.org/officeDocument/2006/relationships/hyperlink" Target="mailto:reception@apparthotel-marianne.fr" TargetMode="External"/><Relationship Id="rId2" Type="http://schemas.openxmlformats.org/officeDocument/2006/relationships/hyperlink" Target="https://www.google.fr/search?hl=fr&amp;ei=CcOvWvv1EoTxUK3AuNAM&amp;q=residence+le+terral+920+route+de+sete&amp;oq=residence+le+terral+920+route+de+sete&amp;gs_l=psy-ab.3...43615.55862.0.55968.27.26.0.1.1.0.114.1929.24j1.25.0....0...1c.1.64.psy-ab..1.16.1122...0j0i67k1j35i39k1j0i20i263k1j0i203k1j0i22i30k1j33i160k1j33i21k1.0.21NoqSpDG2w" TargetMode="External"/><Relationship Id="rId16" Type="http://schemas.openxmlformats.org/officeDocument/2006/relationships/hyperlink" Target="mailto:amagnez@lagrange-city.com" TargetMode="External"/><Relationship Id="rId20" Type="http://schemas.openxmlformats.org/officeDocument/2006/relationships/hyperlink" Target="mailto:antigone@citadines.com" TargetMode="External"/><Relationship Id="rId1" Type="http://schemas.openxmlformats.org/officeDocument/2006/relationships/hyperlink" Target="https://www.google.fr/search?hl=fr&amp;ei=0MGvWt3wMszoUpWekYAN&amp;hotel_occupancy=&amp;q=R%C3%A9sidence+Go%C3%A9lia+Sun+City%2C+avenue+du+pont+34000%2C+72+Avenue+du+Pont+Juv%C3%A9nal%2C+34000+Montpellier&amp;oq=R%C3%A9sidence+Go%C3%A9lia+Sun+City%2C+avenue+du+pont+34000%2C+72+Avenue+du+Pont+Juv%C3%A9nal%2C+34000+Montpellier&amp;gs_l=psy-ab.3...76707.154241.0.154910.4.3.1.0.0.0.88.163.2.3.0....0...1c.1.64.psy-ab..0.3.623.6..0j35i39k1j0i67k1j0i131k1.530.x-amXkRbDy4" TargetMode="External"/><Relationship Id="rId6" Type="http://schemas.openxmlformats.org/officeDocument/2006/relationships/hyperlink" Target="mailto:leterral@vacanceol.com" TargetMode="External"/><Relationship Id="rId11" Type="http://schemas.openxmlformats.org/officeDocument/2006/relationships/hyperlink" Target="mailto:contactram@orange.fr" TargetMode="External"/><Relationship Id="rId5" Type="http://schemas.openxmlformats.org/officeDocument/2006/relationships/hyperlink" Target="mailto:reception@massane.com" TargetMode="External"/><Relationship Id="rId15" Type="http://schemas.openxmlformats.org/officeDocument/2006/relationships/hyperlink" Target="mailto:johanna.charmet@appartcity.com" TargetMode="External"/><Relationship Id="rId10" Type="http://schemas.openxmlformats.org/officeDocument/2006/relationships/hyperlink" Target="mailto:kabane@uxco.com" TargetMode="External"/><Relationship Id="rId19" Type="http://schemas.openxmlformats.org/officeDocument/2006/relationships/hyperlink" Target="mailto:johanna.charmet@appartcity.com" TargetMode="External"/><Relationship Id="rId4" Type="http://schemas.openxmlformats.org/officeDocument/2006/relationships/hyperlink" Target="https://www.google.fr/search?rlz=1C1CHBD_frFR788FR788&amp;ei=TrmvWuLhMsTSUeL3rdgD&amp;q=Domaine+Le+Milos%2C+134+Chemin+de+la+Pierre+Bleue%2C+34160+Castries&amp;oq=Domaine+Le+Milos%2C+134+Chemin+de+la+Pierre+Bleue%2C+34160+Castries&amp;gs_l=psy-ab.3..38.149283.149614.0.150124.2.2.0.0.0.0.85.85.1.2.0....0...1c.1.64.psy-ab..0.2.311.6..35i39k1.228.U-Zu1B9zwYw" TargetMode="External"/><Relationship Id="rId9" Type="http://schemas.openxmlformats.org/officeDocument/2006/relationships/hyperlink" Target="mailto:info.montpellier@goelia.com" TargetMode="External"/><Relationship Id="rId14" Type="http://schemas.openxmlformats.org/officeDocument/2006/relationships/hyperlink" Target="mailto:johanna.charmet@appartcity.com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B82C8-2E7F-47D2-B2D7-E497D872C791}">
  <sheetPr filterMode="1"/>
  <dimension ref="A1:FK369"/>
  <sheetViews>
    <sheetView tabSelected="1" topLeftCell="A15" zoomScale="70" zoomScaleNormal="70" workbookViewId="0">
      <selection activeCell="D6" sqref="D6"/>
    </sheetView>
  </sheetViews>
  <sheetFormatPr baseColWidth="10" defaultColWidth="9.140625" defaultRowHeight="76.5" customHeight="1" x14ac:dyDescent="0.25"/>
  <cols>
    <col min="1" max="1" width="54.140625" style="40" customWidth="1"/>
    <col min="2" max="2" width="13.28515625" style="7" customWidth="1"/>
    <col min="3" max="4" width="22.5703125" style="7" customWidth="1"/>
    <col min="5" max="5" width="27.140625" style="7" customWidth="1"/>
    <col min="6" max="6" width="28.85546875" style="7" customWidth="1"/>
    <col min="7" max="7" width="17" style="7" customWidth="1"/>
    <col min="8" max="8" width="21.28515625" style="7" customWidth="1"/>
    <col min="9" max="9" width="22.42578125" style="7" customWidth="1"/>
    <col min="10" max="10" width="45.7109375" style="7" customWidth="1"/>
    <col min="11" max="11" width="30.5703125" style="6" customWidth="1"/>
    <col min="12" max="16384" width="9.140625" style="7"/>
  </cols>
  <sheetData>
    <row r="1" spans="1:167" s="5" customFormat="1" ht="76.5" customHeight="1" x14ac:dyDescent="0.25">
      <c r="A1" s="39" t="s">
        <v>6</v>
      </c>
      <c r="B1" s="39" t="s">
        <v>0</v>
      </c>
      <c r="C1" s="39" t="s">
        <v>4</v>
      </c>
      <c r="D1" s="39" t="s">
        <v>7</v>
      </c>
      <c r="E1" s="39" t="s">
        <v>282</v>
      </c>
      <c r="F1" s="39" t="s">
        <v>8</v>
      </c>
      <c r="G1" s="39" t="s">
        <v>1</v>
      </c>
      <c r="H1" s="39" t="s">
        <v>5</v>
      </c>
      <c r="I1" s="39" t="s">
        <v>2</v>
      </c>
      <c r="J1" s="39" t="s">
        <v>3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4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</row>
    <row r="2" spans="1:167" ht="76.5" customHeight="1" x14ac:dyDescent="0.25">
      <c r="A2" s="40" t="s">
        <v>81</v>
      </c>
      <c r="B2" s="7" t="s">
        <v>10</v>
      </c>
      <c r="C2" s="7">
        <v>100</v>
      </c>
      <c r="D2" s="7">
        <v>10</v>
      </c>
      <c r="E2" s="21" t="s">
        <v>368</v>
      </c>
      <c r="F2" s="7" t="s">
        <v>82</v>
      </c>
      <c r="G2" s="7" t="s">
        <v>30</v>
      </c>
      <c r="H2" s="7" t="s">
        <v>27</v>
      </c>
      <c r="I2" s="21" t="s">
        <v>317</v>
      </c>
      <c r="J2" s="22" t="s">
        <v>83</v>
      </c>
      <c r="K2" s="3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6"/>
    </row>
    <row r="3" spans="1:167" ht="76.5" customHeight="1" x14ac:dyDescent="0.25">
      <c r="A3" s="40" t="s">
        <v>92</v>
      </c>
      <c r="B3" s="7" t="s">
        <v>10</v>
      </c>
      <c r="C3" s="7">
        <v>28</v>
      </c>
      <c r="D3" s="7">
        <v>11</v>
      </c>
      <c r="E3" s="21" t="s">
        <v>369</v>
      </c>
      <c r="F3" s="7" t="s">
        <v>93</v>
      </c>
      <c r="G3" s="7" t="s">
        <v>30</v>
      </c>
      <c r="H3" s="7" t="s">
        <v>27</v>
      </c>
      <c r="I3" s="21" t="s">
        <v>318</v>
      </c>
      <c r="J3" s="22" t="s">
        <v>94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6"/>
    </row>
    <row r="4" spans="1:167" ht="76.5" customHeight="1" x14ac:dyDescent="0.25">
      <c r="A4" s="40" t="s">
        <v>106</v>
      </c>
      <c r="B4" s="7" t="s">
        <v>10</v>
      </c>
      <c r="C4" s="7">
        <v>12</v>
      </c>
      <c r="D4" s="7">
        <v>2</v>
      </c>
      <c r="E4" s="21" t="s">
        <v>369</v>
      </c>
      <c r="F4" s="7" t="s">
        <v>107</v>
      </c>
      <c r="G4" s="7" t="s">
        <v>30</v>
      </c>
      <c r="H4" s="7" t="s">
        <v>27</v>
      </c>
      <c r="I4" s="21" t="s">
        <v>319</v>
      </c>
      <c r="J4" s="22" t="s">
        <v>108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6"/>
    </row>
    <row r="5" spans="1:167" ht="76.5" customHeight="1" x14ac:dyDescent="0.25">
      <c r="A5" s="40" t="s">
        <v>109</v>
      </c>
      <c r="B5" s="7" t="s">
        <v>10</v>
      </c>
      <c r="C5" s="7">
        <v>76</v>
      </c>
      <c r="D5" s="7">
        <v>22</v>
      </c>
      <c r="E5" s="21" t="s">
        <v>370</v>
      </c>
      <c r="F5" s="7" t="s">
        <v>110</v>
      </c>
      <c r="G5" s="7" t="s">
        <v>30</v>
      </c>
      <c r="H5" s="7" t="s">
        <v>27</v>
      </c>
      <c r="I5" s="23" t="s">
        <v>320</v>
      </c>
      <c r="J5" s="22" t="s">
        <v>111</v>
      </c>
      <c r="K5" s="3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6"/>
    </row>
    <row r="6" spans="1:167" ht="76.5" customHeight="1" x14ac:dyDescent="0.25">
      <c r="A6" s="40" t="s">
        <v>115</v>
      </c>
      <c r="B6" s="7" t="s">
        <v>17</v>
      </c>
      <c r="C6" s="7">
        <v>20</v>
      </c>
      <c r="D6" s="7">
        <v>1</v>
      </c>
      <c r="E6" s="21" t="s">
        <v>369</v>
      </c>
      <c r="F6" s="7" t="s">
        <v>116</v>
      </c>
      <c r="G6" s="7" t="s">
        <v>30</v>
      </c>
      <c r="H6" s="7" t="s">
        <v>27</v>
      </c>
      <c r="I6" s="24" t="s">
        <v>321</v>
      </c>
      <c r="J6" s="22" t="s">
        <v>117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6"/>
    </row>
    <row r="7" spans="1:167" ht="76.5" customHeight="1" x14ac:dyDescent="0.25">
      <c r="A7" s="40" t="s">
        <v>90</v>
      </c>
      <c r="B7" s="28" t="s">
        <v>17</v>
      </c>
      <c r="C7" s="7">
        <v>19</v>
      </c>
      <c r="D7" s="7">
        <v>0</v>
      </c>
      <c r="E7" s="21" t="s">
        <v>373</v>
      </c>
      <c r="F7" s="7" t="s">
        <v>91</v>
      </c>
      <c r="G7" s="7" t="s">
        <v>30</v>
      </c>
      <c r="H7" s="7" t="s">
        <v>27</v>
      </c>
      <c r="I7" s="21" t="s">
        <v>322</v>
      </c>
      <c r="J7" s="22" t="s">
        <v>415</v>
      </c>
      <c r="K7" s="38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6"/>
    </row>
    <row r="8" spans="1:167" ht="76.5" customHeight="1" x14ac:dyDescent="0.25">
      <c r="A8" s="40" t="s">
        <v>98</v>
      </c>
      <c r="B8" s="7" t="s">
        <v>10</v>
      </c>
      <c r="C8" s="7">
        <v>25</v>
      </c>
      <c r="D8" s="7">
        <v>3</v>
      </c>
      <c r="E8" s="21" t="s">
        <v>374</v>
      </c>
      <c r="F8" s="7" t="s">
        <v>99</v>
      </c>
      <c r="G8" s="7" t="s">
        <v>30</v>
      </c>
      <c r="H8" s="7" t="s">
        <v>27</v>
      </c>
      <c r="I8" s="21" t="s">
        <v>323</v>
      </c>
      <c r="J8" s="22" t="s">
        <v>100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6"/>
    </row>
    <row r="9" spans="1:167" ht="76.5" customHeight="1" x14ac:dyDescent="0.25">
      <c r="A9" s="40" t="s">
        <v>104</v>
      </c>
      <c r="B9" s="7" t="s">
        <v>10</v>
      </c>
      <c r="C9" s="7">
        <v>46</v>
      </c>
      <c r="D9" s="7">
        <v>11</v>
      </c>
      <c r="E9" s="21" t="s">
        <v>375</v>
      </c>
      <c r="F9" s="7" t="s">
        <v>284</v>
      </c>
      <c r="G9" s="7" t="s">
        <v>30</v>
      </c>
      <c r="H9" s="7" t="s">
        <v>27</v>
      </c>
      <c r="I9" s="21" t="s">
        <v>324</v>
      </c>
      <c r="J9" s="22" t="s">
        <v>105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6"/>
    </row>
    <row r="10" spans="1:167" ht="76.5" customHeight="1" x14ac:dyDescent="0.25">
      <c r="A10" s="40" t="s">
        <v>112</v>
      </c>
      <c r="B10" s="7" t="s">
        <v>10</v>
      </c>
      <c r="C10" s="7">
        <v>35</v>
      </c>
      <c r="D10" s="7">
        <v>0</v>
      </c>
      <c r="E10" s="21" t="s">
        <v>371</v>
      </c>
      <c r="F10" s="7" t="s">
        <v>113</v>
      </c>
      <c r="G10" s="7" t="s">
        <v>30</v>
      </c>
      <c r="H10" s="7" t="s">
        <v>27</v>
      </c>
      <c r="I10" s="26" t="s">
        <v>325</v>
      </c>
      <c r="J10" s="22" t="s">
        <v>114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6"/>
    </row>
    <row r="11" spans="1:167" ht="76.5" customHeight="1" x14ac:dyDescent="0.25">
      <c r="A11" s="40" t="s">
        <v>75</v>
      </c>
      <c r="B11" s="7" t="s">
        <v>17</v>
      </c>
      <c r="C11" s="7">
        <v>34</v>
      </c>
      <c r="D11" s="7">
        <v>7</v>
      </c>
      <c r="E11" s="21" t="s">
        <v>376</v>
      </c>
      <c r="F11" s="7" t="s">
        <v>76</v>
      </c>
      <c r="G11" s="7" t="s">
        <v>30</v>
      </c>
      <c r="H11" s="7" t="s">
        <v>27</v>
      </c>
      <c r="I11" s="21" t="s">
        <v>326</v>
      </c>
      <c r="J11" s="22" t="s">
        <v>77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6"/>
    </row>
    <row r="12" spans="1:167" ht="76.5" customHeight="1" x14ac:dyDescent="0.25">
      <c r="A12" s="40" t="s">
        <v>78</v>
      </c>
      <c r="B12" s="7" t="s">
        <v>10</v>
      </c>
      <c r="C12" s="7">
        <v>125</v>
      </c>
      <c r="D12" s="7">
        <v>24</v>
      </c>
      <c r="E12" s="21" t="s">
        <v>377</v>
      </c>
      <c r="F12" s="7" t="s">
        <v>79</v>
      </c>
      <c r="G12" s="7" t="s">
        <v>30</v>
      </c>
      <c r="H12" s="7" t="s">
        <v>27</v>
      </c>
      <c r="I12" s="21" t="s">
        <v>327</v>
      </c>
      <c r="J12" s="22" t="s">
        <v>80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6"/>
    </row>
    <row r="13" spans="1:167" ht="76.5" customHeight="1" x14ac:dyDescent="0.25">
      <c r="A13" s="40" t="s">
        <v>95</v>
      </c>
      <c r="B13" s="7" t="s">
        <v>17</v>
      </c>
      <c r="C13" s="7">
        <v>19</v>
      </c>
      <c r="D13" s="7">
        <v>0</v>
      </c>
      <c r="E13" s="21" t="s">
        <v>383</v>
      </c>
      <c r="F13" s="7" t="s">
        <v>96</v>
      </c>
      <c r="G13" s="7" t="s">
        <v>30</v>
      </c>
      <c r="H13" s="7" t="s">
        <v>27</v>
      </c>
      <c r="I13" s="21" t="s">
        <v>328</v>
      </c>
      <c r="J13" s="22" t="s">
        <v>97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6"/>
    </row>
    <row r="14" spans="1:167" ht="140.25" customHeight="1" x14ac:dyDescent="0.25">
      <c r="A14" s="40" t="s">
        <v>118</v>
      </c>
      <c r="B14" s="7" t="s">
        <v>17</v>
      </c>
      <c r="C14" s="7">
        <v>20</v>
      </c>
      <c r="D14" s="7">
        <v>8</v>
      </c>
      <c r="E14" s="21" t="s">
        <v>372</v>
      </c>
      <c r="F14" s="7" t="s">
        <v>119</v>
      </c>
      <c r="G14" s="7" t="s">
        <v>30</v>
      </c>
      <c r="H14" s="7" t="s">
        <v>27</v>
      </c>
      <c r="I14" s="26" t="s">
        <v>329</v>
      </c>
      <c r="J14" s="22" t="s">
        <v>120</v>
      </c>
      <c r="K14" s="38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6"/>
    </row>
    <row r="15" spans="1:167" ht="76.5" customHeight="1" x14ac:dyDescent="0.25">
      <c r="A15" s="40" t="s">
        <v>40</v>
      </c>
      <c r="B15" s="7" t="s">
        <v>10</v>
      </c>
      <c r="C15" s="7">
        <v>45</v>
      </c>
      <c r="D15" s="7">
        <v>12</v>
      </c>
      <c r="E15" s="21" t="s">
        <v>378</v>
      </c>
      <c r="F15" s="7" t="s">
        <v>41</v>
      </c>
      <c r="G15" s="7">
        <v>34000</v>
      </c>
      <c r="H15" s="7" t="s">
        <v>27</v>
      </c>
      <c r="I15" s="21" t="s">
        <v>330</v>
      </c>
      <c r="J15" s="22" t="s">
        <v>42</v>
      </c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6"/>
    </row>
    <row r="16" spans="1:167" ht="123.75" customHeight="1" x14ac:dyDescent="0.25">
      <c r="A16" s="40" t="s">
        <v>59</v>
      </c>
      <c r="B16" s="7" t="s">
        <v>10</v>
      </c>
      <c r="C16" s="7">
        <v>80</v>
      </c>
      <c r="D16" s="7">
        <v>80</v>
      </c>
      <c r="E16" s="59" t="s">
        <v>378</v>
      </c>
      <c r="F16" s="7" t="s">
        <v>58</v>
      </c>
      <c r="G16" s="36">
        <v>34000</v>
      </c>
      <c r="H16" s="7" t="s">
        <v>27</v>
      </c>
      <c r="I16" s="21" t="s">
        <v>331</v>
      </c>
      <c r="J16" s="27" t="s">
        <v>60</v>
      </c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6"/>
    </row>
    <row r="17" spans="1:68" ht="76.5" customHeight="1" x14ac:dyDescent="0.25">
      <c r="A17" s="40" t="s">
        <v>101</v>
      </c>
      <c r="B17" s="7" t="s">
        <v>10</v>
      </c>
      <c r="C17" s="7">
        <v>72</v>
      </c>
      <c r="D17" s="7">
        <v>6</v>
      </c>
      <c r="E17" s="21" t="s">
        <v>379</v>
      </c>
      <c r="F17" s="7" t="s">
        <v>102</v>
      </c>
      <c r="G17" s="7" t="s">
        <v>30</v>
      </c>
      <c r="H17" s="7" t="s">
        <v>27</v>
      </c>
      <c r="I17" s="21" t="s">
        <v>332</v>
      </c>
      <c r="J17" s="22" t="s">
        <v>103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6"/>
    </row>
    <row r="18" spans="1:68" ht="76.5" customHeight="1" x14ac:dyDescent="0.25">
      <c r="A18" s="40" t="s">
        <v>127</v>
      </c>
      <c r="B18" s="7" t="s">
        <v>10</v>
      </c>
      <c r="C18" s="7">
        <v>11</v>
      </c>
      <c r="D18" s="7">
        <v>3</v>
      </c>
      <c r="E18" s="21" t="s">
        <v>379</v>
      </c>
      <c r="F18" s="7" t="s">
        <v>128</v>
      </c>
      <c r="G18" s="7">
        <v>34000</v>
      </c>
      <c r="H18" s="7" t="s">
        <v>27</v>
      </c>
      <c r="I18" s="21" t="s">
        <v>333</v>
      </c>
      <c r="J18" s="22" t="s">
        <v>413</v>
      </c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6"/>
    </row>
    <row r="19" spans="1:68" ht="162" customHeight="1" x14ac:dyDescent="0.25">
      <c r="A19" s="40" t="s">
        <v>52</v>
      </c>
      <c r="B19" s="7" t="s">
        <v>10</v>
      </c>
      <c r="C19" s="7">
        <v>82</v>
      </c>
      <c r="D19" s="7">
        <v>27</v>
      </c>
      <c r="E19" s="21" t="s">
        <v>384</v>
      </c>
      <c r="F19" s="7" t="s">
        <v>53</v>
      </c>
      <c r="G19" s="7" t="s">
        <v>30</v>
      </c>
      <c r="H19" s="7" t="s">
        <v>27</v>
      </c>
      <c r="I19" s="21" t="s">
        <v>334</v>
      </c>
      <c r="J19" s="22" t="s">
        <v>54</v>
      </c>
      <c r="K19" s="3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6"/>
    </row>
    <row r="20" spans="1:68" ht="76.5" customHeight="1" x14ac:dyDescent="0.25">
      <c r="A20" s="40" t="s">
        <v>129</v>
      </c>
      <c r="B20" s="7" t="s">
        <v>17</v>
      </c>
      <c r="C20" s="7">
        <v>15</v>
      </c>
      <c r="D20" s="7">
        <v>3</v>
      </c>
      <c r="E20" s="21" t="s">
        <v>380</v>
      </c>
      <c r="F20" s="7" t="s">
        <v>130</v>
      </c>
      <c r="G20" s="7" t="s">
        <v>131</v>
      </c>
      <c r="H20" s="7" t="s">
        <v>27</v>
      </c>
      <c r="I20" s="21" t="s">
        <v>335</v>
      </c>
      <c r="J20" s="22" t="s">
        <v>132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6"/>
    </row>
    <row r="21" spans="1:68" ht="76.5" customHeight="1" x14ac:dyDescent="0.25">
      <c r="A21" s="40" t="s">
        <v>84</v>
      </c>
      <c r="B21" s="2" t="s">
        <v>10</v>
      </c>
      <c r="C21" s="7">
        <v>26</v>
      </c>
      <c r="D21" s="7">
        <v>9</v>
      </c>
      <c r="E21" s="21" t="s">
        <v>381</v>
      </c>
      <c r="F21" s="7" t="s">
        <v>85</v>
      </c>
      <c r="G21" s="7" t="s">
        <v>30</v>
      </c>
      <c r="H21" s="7" t="s">
        <v>27</v>
      </c>
      <c r="I21" s="21" t="s">
        <v>336</v>
      </c>
      <c r="J21" s="22" t="s">
        <v>414</v>
      </c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6"/>
    </row>
    <row r="22" spans="1:68" ht="76.5" customHeight="1" x14ac:dyDescent="0.25">
      <c r="A22" s="40" t="s">
        <v>121</v>
      </c>
      <c r="B22" s="7" t="s">
        <v>10</v>
      </c>
      <c r="C22" s="7">
        <v>18</v>
      </c>
      <c r="D22" s="7">
        <v>3</v>
      </c>
      <c r="E22" s="21" t="s">
        <v>382</v>
      </c>
      <c r="F22" s="7" t="s">
        <v>122</v>
      </c>
      <c r="G22" s="7">
        <v>34000</v>
      </c>
      <c r="H22" s="7" t="s">
        <v>27</v>
      </c>
      <c r="I22" s="21" t="s">
        <v>337</v>
      </c>
      <c r="J22" s="22" t="s">
        <v>123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6"/>
    </row>
    <row r="23" spans="1:68" ht="76.5" customHeight="1" x14ac:dyDescent="0.25">
      <c r="A23" s="40" t="s">
        <v>72</v>
      </c>
      <c r="B23" s="7" t="s">
        <v>17</v>
      </c>
      <c r="C23" s="7">
        <v>14</v>
      </c>
      <c r="D23" s="7">
        <v>1</v>
      </c>
      <c r="E23" s="21" t="s">
        <v>385</v>
      </c>
      <c r="F23" s="7" t="s">
        <v>73</v>
      </c>
      <c r="G23" s="7" t="s">
        <v>56</v>
      </c>
      <c r="H23" s="7" t="s">
        <v>27</v>
      </c>
      <c r="I23" s="21" t="s">
        <v>338</v>
      </c>
      <c r="J23" s="22" t="s">
        <v>74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6"/>
    </row>
    <row r="24" spans="1:68" ht="76.5" customHeight="1" x14ac:dyDescent="0.25">
      <c r="A24" s="40" t="s">
        <v>133</v>
      </c>
      <c r="B24" s="7" t="s">
        <v>17</v>
      </c>
      <c r="C24" s="7">
        <v>14</v>
      </c>
      <c r="D24" s="7">
        <v>2</v>
      </c>
      <c r="E24" s="21" t="s">
        <v>386</v>
      </c>
      <c r="F24" s="7" t="s">
        <v>134</v>
      </c>
      <c r="G24" s="7" t="s">
        <v>135</v>
      </c>
      <c r="H24" s="7" t="s">
        <v>27</v>
      </c>
      <c r="I24" s="21" t="s">
        <v>339</v>
      </c>
      <c r="J24" s="22" t="s">
        <v>136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6"/>
    </row>
    <row r="25" spans="1:68" ht="76.5" customHeight="1" x14ac:dyDescent="0.25">
      <c r="A25" s="40" t="s">
        <v>86</v>
      </c>
      <c r="B25" s="2" t="s">
        <v>10</v>
      </c>
      <c r="C25" s="7">
        <v>107</v>
      </c>
      <c r="D25" s="7">
        <v>9</v>
      </c>
      <c r="E25" s="21" t="s">
        <v>387</v>
      </c>
      <c r="F25" s="7" t="s">
        <v>87</v>
      </c>
      <c r="G25" s="7" t="s">
        <v>56</v>
      </c>
      <c r="H25" s="7" t="s">
        <v>27</v>
      </c>
      <c r="I25" s="21" t="s">
        <v>340</v>
      </c>
      <c r="J25" s="7" t="s">
        <v>88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6"/>
    </row>
    <row r="26" spans="1:68" ht="76.5" customHeight="1" x14ac:dyDescent="0.25">
      <c r="A26" s="40" t="s">
        <v>46</v>
      </c>
      <c r="B26" s="7" t="s">
        <v>17</v>
      </c>
      <c r="C26" s="7">
        <v>80</v>
      </c>
      <c r="D26" s="7">
        <v>0</v>
      </c>
      <c r="E26" s="21" t="s">
        <v>388</v>
      </c>
      <c r="F26" s="7" t="s">
        <v>47</v>
      </c>
      <c r="G26" s="7" t="s">
        <v>30</v>
      </c>
      <c r="H26" s="7" t="s">
        <v>27</v>
      </c>
      <c r="I26" s="23" t="s">
        <v>341</v>
      </c>
      <c r="J26" s="22" t="s">
        <v>48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6"/>
    </row>
    <row r="27" spans="1:68" ht="76.5" customHeight="1" x14ac:dyDescent="0.25">
      <c r="A27" s="40" t="s">
        <v>89</v>
      </c>
      <c r="B27" s="7" t="s">
        <v>17</v>
      </c>
      <c r="C27" s="7">
        <v>65</v>
      </c>
      <c r="D27" s="7">
        <v>12</v>
      </c>
      <c r="E27" s="21" t="s">
        <v>389</v>
      </c>
      <c r="F27" s="7" t="s">
        <v>87</v>
      </c>
      <c r="G27" s="7" t="s">
        <v>56</v>
      </c>
      <c r="H27" s="7" t="s">
        <v>27</v>
      </c>
      <c r="I27" s="23" t="s">
        <v>340</v>
      </c>
      <c r="J27" s="7" t="s">
        <v>88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6"/>
    </row>
    <row r="28" spans="1:68" ht="76.5" customHeight="1" x14ac:dyDescent="0.25">
      <c r="A28" s="40" t="s">
        <v>69</v>
      </c>
      <c r="B28" s="7" t="s">
        <v>10</v>
      </c>
      <c r="C28" s="7">
        <v>56</v>
      </c>
      <c r="D28" s="7">
        <v>23</v>
      </c>
      <c r="E28" s="21" t="s">
        <v>390</v>
      </c>
      <c r="F28" s="7" t="s">
        <v>70</v>
      </c>
      <c r="G28" s="7" t="s">
        <v>30</v>
      </c>
      <c r="H28" s="7" t="s">
        <v>27</v>
      </c>
      <c r="I28" s="21" t="s">
        <v>342</v>
      </c>
      <c r="J28" s="22" t="s">
        <v>71</v>
      </c>
      <c r="K28" s="38" t="s">
        <v>286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6"/>
    </row>
    <row r="29" spans="1:68" s="2" customFormat="1" ht="76.5" customHeight="1" x14ac:dyDescent="0.25">
      <c r="A29" s="40" t="s">
        <v>28</v>
      </c>
      <c r="B29" s="7" t="s">
        <v>10</v>
      </c>
      <c r="C29" s="7">
        <v>86</v>
      </c>
      <c r="D29" s="7">
        <v>37</v>
      </c>
      <c r="E29" s="21" t="s">
        <v>391</v>
      </c>
      <c r="F29" s="7" t="s">
        <v>29</v>
      </c>
      <c r="G29" s="7" t="s">
        <v>30</v>
      </c>
      <c r="H29" s="7" t="s">
        <v>27</v>
      </c>
      <c r="I29" s="26" t="s">
        <v>343</v>
      </c>
      <c r="J29" s="22" t="s">
        <v>31</v>
      </c>
      <c r="K29" s="9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4"/>
    </row>
    <row r="30" spans="1:68" ht="76.5" customHeight="1" x14ac:dyDescent="0.25">
      <c r="A30" s="40" t="s">
        <v>49</v>
      </c>
      <c r="B30" s="7" t="s">
        <v>17</v>
      </c>
      <c r="C30" s="7">
        <v>91</v>
      </c>
      <c r="D30" s="7">
        <v>12</v>
      </c>
      <c r="E30" s="21" t="s">
        <v>392</v>
      </c>
      <c r="F30" s="7" t="s">
        <v>50</v>
      </c>
      <c r="G30" s="7" t="s">
        <v>30</v>
      </c>
      <c r="H30" s="7" t="s">
        <v>27</v>
      </c>
      <c r="I30" s="21" t="s">
        <v>344</v>
      </c>
      <c r="J30" s="22" t="s">
        <v>51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6"/>
    </row>
    <row r="31" spans="1:68" ht="76.5" customHeight="1" x14ac:dyDescent="0.25">
      <c r="A31" s="40" t="s">
        <v>37</v>
      </c>
      <c r="B31" s="7" t="s">
        <v>10</v>
      </c>
      <c r="C31" s="7">
        <v>90</v>
      </c>
      <c r="D31" s="7">
        <v>73</v>
      </c>
      <c r="E31" s="21" t="s">
        <v>393</v>
      </c>
      <c r="F31" s="7" t="s">
        <v>38</v>
      </c>
      <c r="G31" s="7" t="s">
        <v>30</v>
      </c>
      <c r="H31" s="7" t="s">
        <v>27</v>
      </c>
      <c r="I31" s="21" t="s">
        <v>345</v>
      </c>
      <c r="J31" s="22" t="s">
        <v>39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6"/>
    </row>
    <row r="32" spans="1:68" s="2" customFormat="1" ht="76.5" customHeight="1" x14ac:dyDescent="0.25">
      <c r="A32" s="40" t="s">
        <v>283</v>
      </c>
      <c r="B32" s="2" t="s">
        <v>10</v>
      </c>
      <c r="C32" s="7">
        <v>100</v>
      </c>
      <c r="D32" s="7">
        <v>20</v>
      </c>
      <c r="E32" s="21" t="s">
        <v>394</v>
      </c>
      <c r="F32" s="7" t="s">
        <v>55</v>
      </c>
      <c r="G32" s="7" t="s">
        <v>56</v>
      </c>
      <c r="H32" s="7" t="s">
        <v>27</v>
      </c>
      <c r="I32" s="21" t="s">
        <v>346</v>
      </c>
      <c r="J32" s="22" t="s">
        <v>57</v>
      </c>
      <c r="K32" s="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4"/>
    </row>
    <row r="33" spans="1:122" ht="76.5" customHeight="1" x14ac:dyDescent="0.25">
      <c r="A33" s="40" t="s">
        <v>285</v>
      </c>
      <c r="B33" s="7" t="s">
        <v>17</v>
      </c>
      <c r="C33" s="7">
        <v>27</v>
      </c>
      <c r="D33" s="7">
        <v>3</v>
      </c>
      <c r="E33" s="21" t="s">
        <v>395</v>
      </c>
      <c r="F33" s="7" t="s">
        <v>145</v>
      </c>
      <c r="G33" s="7">
        <v>34090</v>
      </c>
      <c r="H33" s="7" t="s">
        <v>27</v>
      </c>
      <c r="I33" s="21" t="s">
        <v>347</v>
      </c>
      <c r="J33" s="22" t="s">
        <v>146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6"/>
    </row>
    <row r="34" spans="1:122" ht="76.5" customHeight="1" x14ac:dyDescent="0.25">
      <c r="A34" s="40" t="s">
        <v>124</v>
      </c>
      <c r="B34" s="7" t="s">
        <v>10</v>
      </c>
      <c r="C34" s="7">
        <v>45</v>
      </c>
      <c r="D34" s="7">
        <v>20</v>
      </c>
      <c r="E34" s="21" t="s">
        <v>396</v>
      </c>
      <c r="F34" s="7" t="s">
        <v>125</v>
      </c>
      <c r="G34" s="7" t="s">
        <v>67</v>
      </c>
      <c r="H34" s="7" t="s">
        <v>68</v>
      </c>
      <c r="I34" s="21" t="s">
        <v>348</v>
      </c>
      <c r="J34" s="22" t="s">
        <v>126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6"/>
    </row>
    <row r="35" spans="1:122" ht="76.5" customHeight="1" x14ac:dyDescent="0.25">
      <c r="A35" s="40" t="s">
        <v>23</v>
      </c>
      <c r="B35" s="7" t="s">
        <v>10</v>
      </c>
      <c r="C35" s="7">
        <v>59</v>
      </c>
      <c r="D35" s="7">
        <v>18</v>
      </c>
      <c r="E35" s="21" t="s">
        <v>397</v>
      </c>
      <c r="F35" s="7" t="s">
        <v>24</v>
      </c>
      <c r="G35" s="7">
        <v>34970</v>
      </c>
      <c r="H35" s="7" t="s">
        <v>19</v>
      </c>
      <c r="I35" s="21" t="s">
        <v>349</v>
      </c>
      <c r="J35" s="22" t="s">
        <v>25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6"/>
    </row>
    <row r="36" spans="1:122" s="2" customFormat="1" ht="76.5" customHeight="1" x14ac:dyDescent="0.25">
      <c r="A36" s="40" t="s">
        <v>32</v>
      </c>
      <c r="B36" s="7" t="s">
        <v>17</v>
      </c>
      <c r="C36" s="7">
        <v>36</v>
      </c>
      <c r="D36" s="7">
        <v>15</v>
      </c>
      <c r="E36" s="21" t="s">
        <v>398</v>
      </c>
      <c r="F36" s="7" t="s">
        <v>33</v>
      </c>
      <c r="G36" s="7" t="s">
        <v>18</v>
      </c>
      <c r="H36" s="7" t="s">
        <v>19</v>
      </c>
      <c r="I36" s="21" t="s">
        <v>350</v>
      </c>
      <c r="J36" s="22" t="s">
        <v>34</v>
      </c>
      <c r="K36" s="9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4"/>
    </row>
    <row r="37" spans="1:122" s="2" customFormat="1" ht="76.5" customHeight="1" x14ac:dyDescent="0.25">
      <c r="A37" s="40" t="s">
        <v>20</v>
      </c>
      <c r="B37" s="7" t="s">
        <v>17</v>
      </c>
      <c r="C37" s="7">
        <v>49</v>
      </c>
      <c r="D37" s="7">
        <v>25</v>
      </c>
      <c r="E37" s="21" t="s">
        <v>399</v>
      </c>
      <c r="F37" s="7" t="s">
        <v>21</v>
      </c>
      <c r="G37" s="7" t="s">
        <v>18</v>
      </c>
      <c r="H37" s="7" t="s">
        <v>19</v>
      </c>
      <c r="I37" s="21" t="s">
        <v>351</v>
      </c>
      <c r="J37" s="22" t="s">
        <v>22</v>
      </c>
      <c r="K37" s="9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4"/>
    </row>
    <row r="38" spans="1:122" ht="76.5" customHeight="1" x14ac:dyDescent="0.25">
      <c r="A38" s="40" t="s">
        <v>61</v>
      </c>
      <c r="B38" s="7" t="s">
        <v>10</v>
      </c>
      <c r="C38" s="7">
        <v>52</v>
      </c>
      <c r="D38" s="7">
        <v>14</v>
      </c>
      <c r="E38" s="21" t="s">
        <v>400</v>
      </c>
      <c r="F38" s="7" t="s">
        <v>62</v>
      </c>
      <c r="G38" s="7" t="s">
        <v>63</v>
      </c>
      <c r="H38" s="7" t="s">
        <v>64</v>
      </c>
      <c r="I38" s="21" t="s">
        <v>352</v>
      </c>
      <c r="J38" s="22" t="s">
        <v>65</v>
      </c>
      <c r="K38" s="30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6"/>
    </row>
    <row r="39" spans="1:122" ht="76.5" customHeight="1" x14ac:dyDescent="0.25">
      <c r="A39" s="40" t="s">
        <v>43</v>
      </c>
      <c r="B39" s="7" t="s">
        <v>10</v>
      </c>
      <c r="C39" s="7">
        <v>49</v>
      </c>
      <c r="D39" s="7">
        <v>5</v>
      </c>
      <c r="E39" s="21" t="s">
        <v>401</v>
      </c>
      <c r="F39" s="7" t="s">
        <v>44</v>
      </c>
      <c r="G39" s="7" t="s">
        <v>18</v>
      </c>
      <c r="H39" s="7" t="s">
        <v>19</v>
      </c>
      <c r="I39" s="21" t="s">
        <v>353</v>
      </c>
      <c r="J39" s="22" t="s">
        <v>45</v>
      </c>
      <c r="K39" s="3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6"/>
    </row>
    <row r="40" spans="1:122" ht="76.5" customHeight="1" x14ac:dyDescent="0.25">
      <c r="A40" s="40" t="s">
        <v>158</v>
      </c>
      <c r="B40" s="7" t="s">
        <v>17</v>
      </c>
      <c r="C40" s="7">
        <v>90</v>
      </c>
      <c r="D40" s="7">
        <v>18</v>
      </c>
      <c r="E40" s="21" t="s">
        <v>402</v>
      </c>
      <c r="F40" s="7" t="s">
        <v>159</v>
      </c>
      <c r="G40" s="7">
        <v>34050</v>
      </c>
      <c r="H40" s="7" t="s">
        <v>27</v>
      </c>
      <c r="I40" s="21" t="s">
        <v>354</v>
      </c>
      <c r="J40" s="22" t="s">
        <v>160</v>
      </c>
      <c r="K40" s="3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6"/>
    </row>
    <row r="41" spans="1:122" ht="76.5" customHeight="1" x14ac:dyDescent="0.25">
      <c r="A41" s="40" t="s">
        <v>142</v>
      </c>
      <c r="B41" s="7" t="s">
        <v>17</v>
      </c>
      <c r="C41" s="7">
        <v>12</v>
      </c>
      <c r="D41" s="7">
        <v>1</v>
      </c>
      <c r="E41" s="21" t="s">
        <v>403</v>
      </c>
      <c r="F41" s="7" t="s">
        <v>143</v>
      </c>
      <c r="G41" s="7">
        <v>34080</v>
      </c>
      <c r="H41" s="7" t="s">
        <v>27</v>
      </c>
      <c r="I41" s="21" t="s">
        <v>355</v>
      </c>
      <c r="J41" s="22" t="s">
        <v>144</v>
      </c>
      <c r="K41" s="3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6"/>
    </row>
    <row r="42" spans="1:122" ht="76.5" customHeight="1" x14ac:dyDescent="0.25">
      <c r="A42" s="40" t="s">
        <v>171</v>
      </c>
      <c r="B42" s="7" t="s">
        <v>17</v>
      </c>
      <c r="C42" s="7">
        <v>48</v>
      </c>
      <c r="D42" s="7">
        <v>9</v>
      </c>
      <c r="E42" s="21" t="s">
        <v>404</v>
      </c>
      <c r="F42" s="7" t="s">
        <v>172</v>
      </c>
      <c r="G42" s="7">
        <v>34000</v>
      </c>
      <c r="H42" s="7" t="s">
        <v>27</v>
      </c>
      <c r="I42" s="23" t="s">
        <v>356</v>
      </c>
      <c r="J42" s="22" t="s">
        <v>416</v>
      </c>
      <c r="K42" s="3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6"/>
    </row>
    <row r="43" spans="1:122" s="32" customFormat="1" ht="76.5" customHeight="1" x14ac:dyDescent="0.25">
      <c r="A43" s="40" t="s">
        <v>173</v>
      </c>
      <c r="B43" s="7" t="s">
        <v>10</v>
      </c>
      <c r="C43" s="7">
        <v>42</v>
      </c>
      <c r="D43" s="7">
        <v>30</v>
      </c>
      <c r="E43" s="21" t="s">
        <v>405</v>
      </c>
      <c r="F43" s="7" t="s">
        <v>174</v>
      </c>
      <c r="G43" s="7">
        <v>34090</v>
      </c>
      <c r="H43" s="7" t="s">
        <v>27</v>
      </c>
      <c r="I43" s="23" t="s">
        <v>357</v>
      </c>
      <c r="J43" s="22" t="s">
        <v>175</v>
      </c>
      <c r="K43" s="9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1"/>
    </row>
    <row r="44" spans="1:122" ht="76.5" customHeight="1" x14ac:dyDescent="0.25">
      <c r="A44" s="40" t="s">
        <v>14</v>
      </c>
      <c r="B44" s="7" t="s">
        <v>10</v>
      </c>
      <c r="C44" s="7">
        <v>52</v>
      </c>
      <c r="D44" s="7">
        <v>13</v>
      </c>
      <c r="E44" s="21" t="s">
        <v>406</v>
      </c>
      <c r="F44" s="7" t="s">
        <v>15</v>
      </c>
      <c r="G44" s="7">
        <v>34470</v>
      </c>
      <c r="H44" s="7" t="s">
        <v>12</v>
      </c>
      <c r="I44" s="21" t="s">
        <v>358</v>
      </c>
      <c r="J44" s="22" t="s">
        <v>16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33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</row>
    <row r="45" spans="1:122" s="37" customFormat="1" ht="72.75" customHeight="1" x14ac:dyDescent="0.25">
      <c r="A45" s="40" t="s">
        <v>9</v>
      </c>
      <c r="B45" s="7" t="s">
        <v>10</v>
      </c>
      <c r="C45" s="7">
        <v>74</v>
      </c>
      <c r="D45" s="7">
        <v>8</v>
      </c>
      <c r="E45" s="21" t="s">
        <v>407</v>
      </c>
      <c r="F45" s="7" t="s">
        <v>11</v>
      </c>
      <c r="G45" s="7">
        <v>34470</v>
      </c>
      <c r="H45" s="7" t="s">
        <v>12</v>
      </c>
      <c r="I45" s="21" t="s">
        <v>359</v>
      </c>
      <c r="J45" s="22" t="s">
        <v>13</v>
      </c>
    </row>
    <row r="46" spans="1:122" ht="76.5" customHeight="1" x14ac:dyDescent="0.25">
      <c r="A46" s="40" t="s">
        <v>162</v>
      </c>
      <c r="B46" s="7" t="s">
        <v>17</v>
      </c>
      <c r="C46" s="7">
        <v>49</v>
      </c>
      <c r="D46" s="7">
        <v>17</v>
      </c>
      <c r="E46" s="21" t="s">
        <v>408</v>
      </c>
      <c r="F46" s="7" t="s">
        <v>163</v>
      </c>
      <c r="G46" s="7">
        <v>34980</v>
      </c>
      <c r="H46" s="7" t="s">
        <v>164</v>
      </c>
      <c r="I46" s="23" t="s">
        <v>360</v>
      </c>
      <c r="J46" s="22" t="s">
        <v>165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6"/>
    </row>
    <row r="47" spans="1:122" ht="76.5" customHeight="1" x14ac:dyDescent="0.25">
      <c r="A47" s="40" t="s">
        <v>167</v>
      </c>
      <c r="B47" s="7" t="s">
        <v>10</v>
      </c>
      <c r="C47" s="7">
        <v>86</v>
      </c>
      <c r="D47" s="7">
        <v>66</v>
      </c>
      <c r="E47" s="21" t="s">
        <v>409</v>
      </c>
      <c r="F47" s="7" t="s">
        <v>168</v>
      </c>
      <c r="G47" s="7">
        <v>34990</v>
      </c>
      <c r="H47" s="7" t="s">
        <v>169</v>
      </c>
      <c r="I47" s="23" t="s">
        <v>361</v>
      </c>
      <c r="J47" s="22" t="s">
        <v>170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6"/>
    </row>
    <row r="48" spans="1:122" ht="76.5" customHeight="1" x14ac:dyDescent="0.25">
      <c r="A48" s="40" t="s">
        <v>147</v>
      </c>
      <c r="B48" s="2" t="s">
        <v>17</v>
      </c>
      <c r="C48" s="7">
        <v>68</v>
      </c>
      <c r="E48" s="21" t="s">
        <v>410</v>
      </c>
      <c r="F48" s="7" t="s">
        <v>148</v>
      </c>
      <c r="G48" s="7" t="s">
        <v>63</v>
      </c>
      <c r="H48" s="7" t="s">
        <v>64</v>
      </c>
      <c r="I48" s="21" t="s">
        <v>362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6"/>
    </row>
    <row r="49" spans="1:122" ht="76.5" customHeight="1" x14ac:dyDescent="0.25">
      <c r="A49" s="40" t="s">
        <v>149</v>
      </c>
      <c r="B49" s="7" t="s">
        <v>10</v>
      </c>
      <c r="C49" s="7">
        <v>48</v>
      </c>
      <c r="D49" s="7">
        <v>24</v>
      </c>
      <c r="E49" s="21" t="s">
        <v>410</v>
      </c>
      <c r="F49" s="7" t="s">
        <v>150</v>
      </c>
      <c r="G49" s="7" t="s">
        <v>63</v>
      </c>
      <c r="H49" s="7" t="s">
        <v>64</v>
      </c>
      <c r="I49" s="21" t="s">
        <v>363</v>
      </c>
      <c r="J49" s="22" t="s">
        <v>151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6"/>
    </row>
    <row r="50" spans="1:122" ht="76.5" customHeight="1" x14ac:dyDescent="0.25">
      <c r="A50" s="40" t="s">
        <v>152</v>
      </c>
      <c r="B50" s="7" t="s">
        <v>10</v>
      </c>
      <c r="C50" s="7">
        <v>56</v>
      </c>
      <c r="D50" s="7">
        <v>6</v>
      </c>
      <c r="E50" s="21" t="s">
        <v>410</v>
      </c>
      <c r="F50" s="7" t="s">
        <v>153</v>
      </c>
      <c r="G50" s="7" t="s">
        <v>63</v>
      </c>
      <c r="H50" s="7" t="s">
        <v>64</v>
      </c>
      <c r="I50" s="21" t="s">
        <v>364</v>
      </c>
      <c r="J50" s="22" t="s">
        <v>154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6"/>
    </row>
    <row r="51" spans="1:122" ht="76.5" customHeight="1" x14ac:dyDescent="0.25">
      <c r="A51" s="40" t="s">
        <v>155</v>
      </c>
      <c r="B51" s="7" t="s">
        <v>17</v>
      </c>
      <c r="C51" s="7">
        <v>41</v>
      </c>
      <c r="D51" s="7">
        <v>11</v>
      </c>
      <c r="E51" s="21" t="s">
        <v>410</v>
      </c>
      <c r="F51" s="7" t="s">
        <v>156</v>
      </c>
      <c r="G51" s="7" t="s">
        <v>63</v>
      </c>
      <c r="H51" s="7" t="s">
        <v>64</v>
      </c>
      <c r="I51" s="21" t="s">
        <v>365</v>
      </c>
      <c r="J51" s="22" t="s">
        <v>157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6"/>
    </row>
    <row r="52" spans="1:122" ht="76.5" customHeight="1" x14ac:dyDescent="0.25">
      <c r="A52" s="40" t="s">
        <v>137</v>
      </c>
      <c r="B52" s="7" t="s">
        <v>17</v>
      </c>
      <c r="C52" s="7">
        <v>49</v>
      </c>
      <c r="D52" s="7">
        <v>6</v>
      </c>
      <c r="E52" s="21" t="s">
        <v>411</v>
      </c>
      <c r="F52" s="7" t="s">
        <v>138</v>
      </c>
      <c r="G52" s="7" t="s">
        <v>139</v>
      </c>
      <c r="H52" s="7" t="s">
        <v>140</v>
      </c>
      <c r="I52" s="21" t="s">
        <v>366</v>
      </c>
      <c r="J52" s="22" t="s">
        <v>141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6"/>
    </row>
    <row r="53" spans="1:122" ht="76.5" customHeight="1" x14ac:dyDescent="0.25">
      <c r="A53" s="40" t="s">
        <v>176</v>
      </c>
      <c r="B53" s="7" t="s">
        <v>10</v>
      </c>
      <c r="C53" s="7">
        <v>32</v>
      </c>
      <c r="D53" s="7">
        <v>8</v>
      </c>
      <c r="E53" s="21" t="s">
        <v>412</v>
      </c>
      <c r="F53" s="7" t="s">
        <v>367</v>
      </c>
      <c r="G53" s="7">
        <v>34690</v>
      </c>
      <c r="H53" s="7" t="s">
        <v>166</v>
      </c>
      <c r="I53" s="23" t="s">
        <v>177</v>
      </c>
      <c r="J53" s="22" t="s">
        <v>178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6"/>
    </row>
    <row r="54" spans="1:122" ht="76.5" hidden="1" customHeight="1" x14ac:dyDescent="0.25">
      <c r="A54" s="4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6"/>
    </row>
    <row r="55" spans="1:122" ht="76.5" hidden="1" customHeight="1" x14ac:dyDescent="0.25">
      <c r="A55" s="4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6"/>
    </row>
    <row r="56" spans="1:122" ht="76.5" hidden="1" customHeight="1" x14ac:dyDescent="0.25">
      <c r="A56" s="4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6"/>
    </row>
    <row r="57" spans="1:122" ht="76.5" hidden="1" customHeight="1" x14ac:dyDescent="0.25">
      <c r="A57" s="4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6"/>
    </row>
    <row r="58" spans="1:122" ht="76.5" hidden="1" customHeight="1" x14ac:dyDescent="0.25">
      <c r="A58" s="4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6"/>
    </row>
    <row r="59" spans="1:122" ht="76.5" hidden="1" customHeight="1" x14ac:dyDescent="0.25">
      <c r="A59" s="4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6"/>
    </row>
    <row r="60" spans="1:122" ht="76.5" hidden="1" customHeight="1" x14ac:dyDescent="0.25">
      <c r="A60" s="4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6"/>
    </row>
    <row r="61" spans="1:122" ht="76.5" hidden="1" customHeight="1" x14ac:dyDescent="0.25">
      <c r="A61" s="4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6"/>
    </row>
    <row r="62" spans="1:122" ht="76.5" hidden="1" customHeight="1" x14ac:dyDescent="0.25">
      <c r="A62" s="4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6"/>
    </row>
    <row r="63" spans="1:122" ht="76.5" hidden="1" customHeight="1" x14ac:dyDescent="0.25">
      <c r="A63" s="4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6"/>
    </row>
    <row r="64" spans="1:122" ht="76.5" hidden="1" customHeight="1" x14ac:dyDescent="0.25">
      <c r="A64" s="4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6"/>
    </row>
    <row r="65" spans="1:122" ht="76.5" hidden="1" customHeight="1" x14ac:dyDescent="0.25">
      <c r="A65" s="4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6"/>
    </row>
    <row r="66" spans="1:122" ht="76.5" hidden="1" customHeight="1" x14ac:dyDescent="0.25">
      <c r="A66" s="4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6"/>
    </row>
    <row r="67" spans="1:122" ht="76.5" hidden="1" customHeight="1" x14ac:dyDescent="0.25">
      <c r="A67" s="4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6"/>
    </row>
    <row r="68" spans="1:122" ht="76.5" hidden="1" customHeight="1" x14ac:dyDescent="0.25">
      <c r="A68" s="4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6"/>
    </row>
    <row r="69" spans="1:122" ht="76.5" hidden="1" customHeight="1" x14ac:dyDescent="0.25">
      <c r="A69" s="4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6"/>
    </row>
    <row r="70" spans="1:122" ht="76.5" hidden="1" customHeight="1" x14ac:dyDescent="0.25">
      <c r="A70" s="4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6"/>
    </row>
    <row r="71" spans="1:122" ht="76.5" hidden="1" customHeight="1" x14ac:dyDescent="0.25">
      <c r="A71" s="4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6"/>
    </row>
    <row r="72" spans="1:122" ht="76.5" hidden="1" customHeight="1" x14ac:dyDescent="0.25">
      <c r="A72" s="4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6"/>
    </row>
    <row r="73" spans="1:122" ht="76.5" hidden="1" customHeight="1" x14ac:dyDescent="0.25">
      <c r="A73" s="4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6"/>
    </row>
    <row r="74" spans="1:122" ht="76.5" hidden="1" customHeight="1" x14ac:dyDescent="0.25">
      <c r="A74" s="4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6"/>
    </row>
    <row r="75" spans="1:122" ht="76.5" hidden="1" customHeight="1" x14ac:dyDescent="0.25">
      <c r="A75" s="4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6"/>
    </row>
    <row r="76" spans="1:122" ht="76.5" hidden="1" customHeight="1" x14ac:dyDescent="0.25">
      <c r="A76" s="4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6"/>
    </row>
    <row r="77" spans="1:122" ht="76.5" hidden="1" customHeight="1" x14ac:dyDescent="0.25">
      <c r="A77" s="4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6"/>
    </row>
    <row r="78" spans="1:122" ht="76.5" hidden="1" customHeight="1" x14ac:dyDescent="0.25">
      <c r="A78" s="4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6"/>
    </row>
    <row r="79" spans="1:122" ht="76.5" hidden="1" customHeight="1" x14ac:dyDescent="0.25">
      <c r="A79" s="4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6"/>
    </row>
    <row r="80" spans="1:122" ht="76.5" hidden="1" customHeight="1" x14ac:dyDescent="0.25">
      <c r="A80" s="4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6"/>
    </row>
    <row r="81" spans="1:122" ht="76.5" hidden="1" customHeight="1" x14ac:dyDescent="0.25">
      <c r="A81" s="41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6"/>
    </row>
    <row r="82" spans="1:122" ht="76.5" hidden="1" customHeight="1" x14ac:dyDescent="0.25">
      <c r="A82" s="4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6"/>
    </row>
    <row r="83" spans="1:122" ht="76.5" hidden="1" customHeight="1" x14ac:dyDescent="0.25">
      <c r="A83" s="41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6"/>
    </row>
    <row r="84" spans="1:122" ht="76.5" hidden="1" customHeight="1" x14ac:dyDescent="0.25">
      <c r="A84" s="4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6"/>
    </row>
    <row r="85" spans="1:122" ht="76.5" hidden="1" customHeight="1" x14ac:dyDescent="0.25">
      <c r="A85" s="4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6"/>
    </row>
    <row r="86" spans="1:122" ht="76.5" hidden="1" customHeight="1" x14ac:dyDescent="0.25">
      <c r="A86" s="42"/>
      <c r="B86" s="8"/>
      <c r="C86" s="8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6"/>
    </row>
    <row r="87" spans="1:122" ht="76.5" hidden="1" customHeight="1" x14ac:dyDescent="0.25">
      <c r="D87" s="8"/>
      <c r="E87" s="8"/>
      <c r="F87" s="8"/>
      <c r="G87" s="8"/>
      <c r="H87" s="8"/>
      <c r="I87" s="8"/>
      <c r="J87" s="8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6"/>
    </row>
    <row r="88" spans="1:122" ht="76.5" hidden="1" customHeight="1" x14ac:dyDescent="0.25"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6"/>
    </row>
    <row r="89" spans="1:122" ht="76.5" hidden="1" customHeight="1" x14ac:dyDescent="0.25"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6"/>
    </row>
    <row r="90" spans="1:122" ht="76.5" hidden="1" customHeight="1" x14ac:dyDescent="0.25"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6"/>
    </row>
    <row r="91" spans="1:122" ht="76.5" hidden="1" customHeight="1" x14ac:dyDescent="0.25"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6"/>
    </row>
    <row r="92" spans="1:122" ht="76.5" hidden="1" customHeight="1" x14ac:dyDescent="0.25"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6"/>
    </row>
    <row r="93" spans="1:122" ht="76.5" hidden="1" customHeight="1" x14ac:dyDescent="0.25"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6"/>
    </row>
    <row r="94" spans="1:122" ht="76.5" hidden="1" customHeight="1" x14ac:dyDescent="0.25"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6"/>
    </row>
    <row r="95" spans="1:122" ht="76.5" hidden="1" customHeight="1" x14ac:dyDescent="0.25"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6"/>
    </row>
    <row r="96" spans="1:122" ht="76.5" hidden="1" customHeight="1" x14ac:dyDescent="0.25"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6"/>
    </row>
    <row r="97" spans="11:122" ht="76.5" hidden="1" customHeight="1" x14ac:dyDescent="0.25"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6"/>
    </row>
    <row r="98" spans="11:122" ht="76.5" hidden="1" customHeight="1" x14ac:dyDescent="0.25"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6"/>
    </row>
    <row r="99" spans="11:122" ht="76.5" hidden="1" customHeight="1" x14ac:dyDescent="0.25"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6"/>
    </row>
    <row r="100" spans="11:122" ht="76.5" hidden="1" customHeight="1" x14ac:dyDescent="0.25"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6"/>
    </row>
    <row r="101" spans="11:122" ht="76.5" hidden="1" customHeight="1" x14ac:dyDescent="0.25"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6"/>
    </row>
    <row r="102" spans="11:122" ht="76.5" hidden="1" customHeight="1" x14ac:dyDescent="0.25"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6"/>
    </row>
    <row r="103" spans="11:122" ht="76.5" hidden="1" customHeight="1" x14ac:dyDescent="0.25"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6"/>
    </row>
    <row r="104" spans="11:122" ht="76.5" hidden="1" customHeight="1" x14ac:dyDescent="0.25"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6"/>
    </row>
    <row r="105" spans="11:122" ht="76.5" hidden="1" customHeight="1" x14ac:dyDescent="0.25"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6"/>
    </row>
    <row r="106" spans="11:122" ht="76.5" hidden="1" customHeight="1" x14ac:dyDescent="0.25"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6"/>
    </row>
    <row r="107" spans="11:122" ht="76.5" hidden="1" customHeight="1" x14ac:dyDescent="0.25"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6"/>
    </row>
    <row r="108" spans="11:122" ht="76.5" hidden="1" customHeight="1" x14ac:dyDescent="0.25"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6"/>
    </row>
    <row r="109" spans="11:122" ht="76.5" hidden="1" customHeight="1" x14ac:dyDescent="0.25"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6"/>
    </row>
    <row r="110" spans="11:122" ht="76.5" hidden="1" customHeight="1" x14ac:dyDescent="0.25"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6"/>
    </row>
    <row r="111" spans="11:122" ht="76.5" hidden="1" customHeight="1" x14ac:dyDescent="0.25"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6"/>
    </row>
    <row r="112" spans="11:122" ht="76.5" hidden="1" customHeight="1" x14ac:dyDescent="0.25"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6"/>
    </row>
    <row r="113" spans="11:122" ht="76.5" hidden="1" customHeight="1" x14ac:dyDescent="0.25"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6"/>
    </row>
    <row r="114" spans="11:122" ht="76.5" hidden="1" customHeight="1" x14ac:dyDescent="0.25"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6"/>
    </row>
    <row r="115" spans="11:122" ht="76.5" hidden="1" customHeight="1" x14ac:dyDescent="0.25"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6"/>
    </row>
    <row r="116" spans="11:122" ht="76.5" hidden="1" customHeight="1" x14ac:dyDescent="0.25"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6"/>
    </row>
    <row r="117" spans="11:122" ht="76.5" hidden="1" customHeight="1" x14ac:dyDescent="0.25"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6"/>
    </row>
    <row r="118" spans="11:122" ht="76.5" hidden="1" customHeight="1" x14ac:dyDescent="0.25"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6"/>
    </row>
    <row r="119" spans="11:122" ht="76.5" hidden="1" customHeight="1" x14ac:dyDescent="0.25"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6"/>
    </row>
    <row r="120" spans="11:122" ht="76.5" hidden="1" customHeight="1" x14ac:dyDescent="0.25"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6"/>
    </row>
    <row r="121" spans="11:122" ht="76.5" hidden="1" customHeight="1" x14ac:dyDescent="0.25"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6"/>
    </row>
    <row r="122" spans="11:122" ht="76.5" hidden="1" customHeight="1" x14ac:dyDescent="0.25"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6"/>
    </row>
    <row r="123" spans="11:122" ht="76.5" hidden="1" customHeight="1" x14ac:dyDescent="0.25"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6"/>
    </row>
    <row r="124" spans="11:122" ht="76.5" hidden="1" customHeight="1" x14ac:dyDescent="0.25"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6"/>
    </row>
    <row r="125" spans="11:122" ht="76.5" hidden="1" customHeight="1" x14ac:dyDescent="0.25"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6"/>
    </row>
    <row r="126" spans="11:122" ht="76.5" hidden="1" customHeight="1" x14ac:dyDescent="0.25"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6"/>
    </row>
    <row r="127" spans="11:122" ht="76.5" hidden="1" customHeight="1" x14ac:dyDescent="0.25"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6"/>
    </row>
    <row r="128" spans="11:122" ht="76.5" hidden="1" customHeight="1" x14ac:dyDescent="0.25"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6"/>
    </row>
    <row r="129" spans="11:122" ht="76.5" hidden="1" customHeight="1" x14ac:dyDescent="0.25"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6"/>
    </row>
    <row r="130" spans="11:122" ht="76.5" hidden="1" customHeight="1" x14ac:dyDescent="0.25"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6"/>
    </row>
    <row r="131" spans="11:122" ht="76.5" hidden="1" customHeight="1" x14ac:dyDescent="0.25"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6"/>
    </row>
    <row r="132" spans="11:122" ht="76.5" hidden="1" customHeight="1" x14ac:dyDescent="0.25"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6"/>
    </row>
    <row r="133" spans="11:122" ht="76.5" hidden="1" customHeight="1" x14ac:dyDescent="0.25"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6"/>
    </row>
    <row r="134" spans="11:122" ht="76.5" hidden="1" customHeight="1" x14ac:dyDescent="0.25"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6"/>
    </row>
    <row r="135" spans="11:122" ht="76.5" hidden="1" customHeight="1" x14ac:dyDescent="0.25"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6"/>
    </row>
    <row r="136" spans="11:122" ht="76.5" hidden="1" customHeight="1" x14ac:dyDescent="0.25"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6"/>
    </row>
    <row r="137" spans="11:122" ht="76.5" hidden="1" customHeight="1" x14ac:dyDescent="0.25"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6"/>
    </row>
    <row r="138" spans="11:122" ht="76.5" hidden="1" customHeight="1" x14ac:dyDescent="0.25"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6"/>
    </row>
    <row r="139" spans="11:122" ht="76.5" hidden="1" customHeight="1" x14ac:dyDescent="0.25"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6"/>
    </row>
    <row r="140" spans="11:122" ht="76.5" hidden="1" customHeight="1" x14ac:dyDescent="0.25"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6"/>
    </row>
    <row r="141" spans="11:122" ht="76.5" hidden="1" customHeight="1" x14ac:dyDescent="0.25"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6"/>
    </row>
    <row r="142" spans="11:122" ht="76.5" hidden="1" customHeight="1" x14ac:dyDescent="0.25"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6"/>
    </row>
    <row r="143" spans="11:122" ht="76.5" hidden="1" customHeight="1" x14ac:dyDescent="0.25"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6"/>
    </row>
    <row r="144" spans="11:122" ht="76.5" hidden="1" customHeight="1" x14ac:dyDescent="0.25"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6"/>
    </row>
    <row r="145" spans="11:122" ht="76.5" hidden="1" customHeight="1" x14ac:dyDescent="0.25"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6"/>
    </row>
    <row r="146" spans="11:122" ht="76.5" hidden="1" customHeight="1" x14ac:dyDescent="0.25"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6"/>
    </row>
    <row r="147" spans="11:122" ht="76.5" hidden="1" customHeight="1" x14ac:dyDescent="0.25"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6"/>
    </row>
    <row r="148" spans="11:122" ht="76.5" hidden="1" customHeight="1" x14ac:dyDescent="0.25"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6"/>
    </row>
    <row r="149" spans="11:122" ht="76.5" hidden="1" customHeight="1" x14ac:dyDescent="0.25"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6"/>
    </row>
    <row r="150" spans="11:122" ht="76.5" hidden="1" customHeight="1" x14ac:dyDescent="0.25"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6"/>
    </row>
    <row r="151" spans="11:122" ht="76.5" hidden="1" customHeight="1" x14ac:dyDescent="0.25"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6"/>
    </row>
    <row r="152" spans="11:122" ht="76.5" hidden="1" customHeight="1" x14ac:dyDescent="0.25"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6"/>
    </row>
    <row r="153" spans="11:122" ht="76.5" hidden="1" customHeight="1" x14ac:dyDescent="0.25"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6"/>
    </row>
    <row r="154" spans="11:122" ht="76.5" hidden="1" customHeight="1" x14ac:dyDescent="0.25"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6"/>
    </row>
    <row r="155" spans="11:122" ht="76.5" hidden="1" customHeight="1" x14ac:dyDescent="0.25"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6"/>
    </row>
    <row r="156" spans="11:122" ht="76.5" hidden="1" customHeight="1" x14ac:dyDescent="0.25"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6"/>
    </row>
    <row r="157" spans="11:122" ht="76.5" hidden="1" customHeight="1" x14ac:dyDescent="0.25"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6"/>
    </row>
    <row r="158" spans="11:122" ht="76.5" hidden="1" customHeight="1" x14ac:dyDescent="0.25"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6"/>
    </row>
    <row r="159" spans="11:122" ht="76.5" hidden="1" customHeight="1" x14ac:dyDescent="0.25"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6"/>
    </row>
    <row r="160" spans="11:122" ht="76.5" hidden="1" customHeight="1" x14ac:dyDescent="0.25"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6"/>
    </row>
    <row r="161" spans="11:122" ht="76.5" hidden="1" customHeight="1" x14ac:dyDescent="0.25"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6"/>
    </row>
    <row r="162" spans="11:122" ht="76.5" hidden="1" customHeight="1" x14ac:dyDescent="0.25"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6"/>
    </row>
    <row r="163" spans="11:122" ht="76.5" hidden="1" customHeight="1" x14ac:dyDescent="0.25"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6"/>
    </row>
    <row r="164" spans="11:122" ht="76.5" hidden="1" customHeight="1" x14ac:dyDescent="0.25"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6"/>
    </row>
    <row r="165" spans="11:122" ht="76.5" hidden="1" customHeight="1" x14ac:dyDescent="0.25"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6"/>
    </row>
    <row r="166" spans="11:122" ht="76.5" hidden="1" customHeight="1" x14ac:dyDescent="0.25"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6"/>
    </row>
    <row r="167" spans="11:122" ht="76.5" hidden="1" customHeight="1" x14ac:dyDescent="0.25"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6"/>
    </row>
    <row r="168" spans="11:122" ht="76.5" hidden="1" customHeight="1" x14ac:dyDescent="0.25"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6"/>
    </row>
    <row r="169" spans="11:122" ht="76.5" hidden="1" customHeight="1" x14ac:dyDescent="0.25"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6"/>
    </row>
    <row r="170" spans="11:122" ht="76.5" hidden="1" customHeight="1" x14ac:dyDescent="0.25"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6"/>
    </row>
    <row r="171" spans="11:122" ht="76.5" hidden="1" customHeight="1" x14ac:dyDescent="0.25"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6"/>
    </row>
    <row r="172" spans="11:122" ht="76.5" hidden="1" customHeight="1" x14ac:dyDescent="0.25"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6"/>
    </row>
    <row r="173" spans="11:122" ht="76.5" hidden="1" customHeight="1" x14ac:dyDescent="0.25"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6"/>
    </row>
    <row r="174" spans="11:122" ht="76.5" hidden="1" customHeight="1" x14ac:dyDescent="0.25"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6"/>
    </row>
    <row r="175" spans="11:122" ht="76.5" hidden="1" customHeight="1" x14ac:dyDescent="0.25"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6"/>
    </row>
    <row r="176" spans="11:122" ht="76.5" hidden="1" customHeight="1" x14ac:dyDescent="0.25"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6"/>
    </row>
    <row r="177" spans="11:122" ht="76.5" hidden="1" customHeight="1" x14ac:dyDescent="0.25"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6"/>
    </row>
    <row r="178" spans="11:122" ht="76.5" hidden="1" customHeight="1" x14ac:dyDescent="0.25"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6"/>
    </row>
    <row r="179" spans="11:122" ht="76.5" hidden="1" customHeight="1" x14ac:dyDescent="0.25"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6"/>
    </row>
    <row r="180" spans="11:122" ht="76.5" hidden="1" customHeight="1" x14ac:dyDescent="0.25"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6"/>
    </row>
    <row r="181" spans="11:122" ht="76.5" hidden="1" customHeight="1" x14ac:dyDescent="0.25"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6"/>
    </row>
    <row r="182" spans="11:122" ht="76.5" hidden="1" customHeight="1" x14ac:dyDescent="0.25"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6"/>
    </row>
    <row r="183" spans="11:122" ht="76.5" hidden="1" customHeight="1" x14ac:dyDescent="0.25"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6"/>
    </row>
    <row r="184" spans="11:122" ht="76.5" hidden="1" customHeight="1" x14ac:dyDescent="0.25"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6"/>
    </row>
    <row r="185" spans="11:122" ht="76.5" hidden="1" customHeight="1" x14ac:dyDescent="0.25"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6"/>
    </row>
    <row r="186" spans="11:122" ht="76.5" hidden="1" customHeight="1" x14ac:dyDescent="0.25"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6"/>
    </row>
    <row r="187" spans="11:122" ht="76.5" hidden="1" customHeight="1" x14ac:dyDescent="0.25"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6"/>
    </row>
    <row r="188" spans="11:122" ht="76.5" hidden="1" customHeight="1" x14ac:dyDescent="0.25"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6"/>
    </row>
    <row r="189" spans="11:122" ht="76.5" hidden="1" customHeight="1" x14ac:dyDescent="0.25"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6"/>
    </row>
    <row r="190" spans="11:122" ht="76.5" hidden="1" customHeight="1" x14ac:dyDescent="0.25"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6"/>
    </row>
    <row r="191" spans="11:122" ht="76.5" hidden="1" customHeight="1" x14ac:dyDescent="0.25"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6"/>
    </row>
    <row r="192" spans="11:122" ht="76.5" hidden="1" customHeight="1" x14ac:dyDescent="0.25"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6"/>
    </row>
    <row r="193" spans="11:122" ht="76.5" hidden="1" customHeight="1" x14ac:dyDescent="0.25"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6"/>
    </row>
    <row r="194" spans="11:122" ht="76.5" hidden="1" customHeight="1" x14ac:dyDescent="0.25"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6"/>
    </row>
    <row r="195" spans="11:122" ht="76.5" hidden="1" customHeight="1" x14ac:dyDescent="0.25"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6"/>
    </row>
    <row r="196" spans="11:122" ht="76.5" hidden="1" customHeight="1" x14ac:dyDescent="0.25"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6"/>
    </row>
    <row r="197" spans="11:122" ht="76.5" hidden="1" customHeight="1" x14ac:dyDescent="0.25"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6"/>
    </row>
    <row r="198" spans="11:122" ht="76.5" hidden="1" customHeight="1" x14ac:dyDescent="0.25"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6"/>
    </row>
    <row r="199" spans="11:122" ht="76.5" hidden="1" customHeight="1" x14ac:dyDescent="0.25"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6"/>
    </row>
    <row r="200" spans="11:122" ht="76.5" hidden="1" customHeight="1" x14ac:dyDescent="0.25"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6"/>
    </row>
    <row r="201" spans="11:122" ht="76.5" hidden="1" customHeight="1" x14ac:dyDescent="0.25"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6"/>
    </row>
    <row r="202" spans="11:122" ht="76.5" hidden="1" customHeight="1" x14ac:dyDescent="0.25"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6"/>
    </row>
    <row r="203" spans="11:122" ht="76.5" hidden="1" customHeight="1" x14ac:dyDescent="0.25"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6"/>
    </row>
    <row r="204" spans="11:122" ht="76.5" hidden="1" customHeight="1" x14ac:dyDescent="0.25"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6"/>
    </row>
    <row r="205" spans="11:122" ht="76.5" hidden="1" customHeight="1" x14ac:dyDescent="0.25"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6"/>
    </row>
    <row r="206" spans="11:122" ht="76.5" hidden="1" customHeight="1" x14ac:dyDescent="0.25"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6"/>
    </row>
    <row r="207" spans="11:122" ht="76.5" hidden="1" customHeight="1" x14ac:dyDescent="0.25"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6"/>
    </row>
    <row r="208" spans="11:122" ht="76.5" hidden="1" customHeight="1" x14ac:dyDescent="0.25"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6"/>
    </row>
    <row r="209" spans="11:122" ht="76.5" hidden="1" customHeight="1" x14ac:dyDescent="0.25"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6"/>
    </row>
    <row r="210" spans="11:122" ht="76.5" hidden="1" customHeight="1" x14ac:dyDescent="0.25"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6"/>
    </row>
    <row r="211" spans="11:122" ht="76.5" hidden="1" customHeight="1" x14ac:dyDescent="0.25"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6"/>
    </row>
    <row r="212" spans="11:122" ht="76.5" hidden="1" customHeight="1" x14ac:dyDescent="0.25"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6"/>
    </row>
    <row r="213" spans="11:122" ht="76.5" hidden="1" customHeight="1" x14ac:dyDescent="0.25"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6"/>
    </row>
    <row r="214" spans="11:122" ht="76.5" hidden="1" customHeight="1" x14ac:dyDescent="0.25"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6"/>
    </row>
    <row r="215" spans="11:122" ht="76.5" hidden="1" customHeight="1" x14ac:dyDescent="0.25"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6"/>
    </row>
    <row r="216" spans="11:122" ht="76.5" hidden="1" customHeight="1" x14ac:dyDescent="0.25"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6"/>
    </row>
    <row r="217" spans="11:122" ht="76.5" hidden="1" customHeight="1" x14ac:dyDescent="0.25"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6"/>
    </row>
    <row r="218" spans="11:122" ht="76.5" hidden="1" customHeight="1" x14ac:dyDescent="0.25"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6"/>
    </row>
    <row r="219" spans="11:122" ht="76.5" hidden="1" customHeight="1" x14ac:dyDescent="0.25"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6"/>
    </row>
    <row r="220" spans="11:122" ht="76.5" hidden="1" customHeight="1" x14ac:dyDescent="0.25"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6"/>
    </row>
    <row r="221" spans="11:122" ht="76.5" hidden="1" customHeight="1" x14ac:dyDescent="0.25"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6"/>
    </row>
    <row r="222" spans="11:122" ht="76.5" hidden="1" customHeight="1" x14ac:dyDescent="0.25"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6"/>
    </row>
    <row r="223" spans="11:122" ht="76.5" hidden="1" customHeight="1" x14ac:dyDescent="0.25"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6"/>
    </row>
    <row r="224" spans="11:122" ht="76.5" hidden="1" customHeight="1" x14ac:dyDescent="0.25"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6"/>
    </row>
    <row r="225" spans="11:122" ht="76.5" hidden="1" customHeight="1" x14ac:dyDescent="0.25"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6"/>
    </row>
    <row r="226" spans="11:122" ht="76.5" hidden="1" customHeight="1" x14ac:dyDescent="0.25"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6"/>
    </row>
    <row r="227" spans="11:122" ht="76.5" hidden="1" customHeight="1" x14ac:dyDescent="0.25"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6"/>
    </row>
    <row r="228" spans="11:122" ht="76.5" hidden="1" customHeight="1" x14ac:dyDescent="0.25"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6"/>
    </row>
    <row r="229" spans="11:122" ht="76.5" hidden="1" customHeight="1" x14ac:dyDescent="0.25"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6"/>
    </row>
    <row r="230" spans="11:122" ht="76.5" hidden="1" customHeight="1" x14ac:dyDescent="0.25"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6"/>
    </row>
    <row r="231" spans="11:122" ht="76.5" hidden="1" customHeight="1" x14ac:dyDescent="0.25"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6"/>
    </row>
    <row r="232" spans="11:122" ht="76.5" hidden="1" customHeight="1" x14ac:dyDescent="0.25"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6"/>
    </row>
    <row r="233" spans="11:122" ht="76.5" hidden="1" customHeight="1" x14ac:dyDescent="0.25"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6"/>
    </row>
    <row r="234" spans="11:122" ht="76.5" hidden="1" customHeight="1" x14ac:dyDescent="0.25"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6"/>
    </row>
    <row r="235" spans="11:122" ht="76.5" hidden="1" customHeight="1" x14ac:dyDescent="0.25"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6"/>
    </row>
    <row r="236" spans="11:122" ht="76.5" hidden="1" customHeight="1" x14ac:dyDescent="0.25"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6"/>
    </row>
    <row r="237" spans="11:122" ht="76.5" hidden="1" customHeight="1" x14ac:dyDescent="0.25"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6"/>
    </row>
    <row r="238" spans="11:122" ht="76.5" hidden="1" customHeight="1" x14ac:dyDescent="0.25"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6"/>
    </row>
    <row r="239" spans="11:122" ht="76.5" hidden="1" customHeight="1" x14ac:dyDescent="0.25"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6"/>
    </row>
    <row r="240" spans="11:122" ht="76.5" hidden="1" customHeight="1" x14ac:dyDescent="0.25"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6"/>
    </row>
    <row r="241" spans="11:122" ht="76.5" hidden="1" customHeight="1" x14ac:dyDescent="0.25"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6"/>
    </row>
    <row r="242" spans="11:122" ht="76.5" hidden="1" customHeight="1" x14ac:dyDescent="0.25"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6"/>
    </row>
    <row r="243" spans="11:122" ht="76.5" hidden="1" customHeight="1" x14ac:dyDescent="0.25"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6"/>
    </row>
    <row r="244" spans="11:122" ht="76.5" hidden="1" customHeight="1" x14ac:dyDescent="0.25"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6"/>
    </row>
    <row r="245" spans="11:122" ht="76.5" hidden="1" customHeight="1" x14ac:dyDescent="0.25"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6"/>
    </row>
    <row r="246" spans="11:122" ht="76.5" hidden="1" customHeight="1" x14ac:dyDescent="0.25"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6"/>
    </row>
    <row r="247" spans="11:122" ht="76.5" hidden="1" customHeight="1" x14ac:dyDescent="0.25"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6"/>
    </row>
    <row r="248" spans="11:122" ht="76.5" hidden="1" customHeight="1" x14ac:dyDescent="0.25"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6"/>
    </row>
    <row r="249" spans="11:122" ht="76.5" hidden="1" customHeight="1" x14ac:dyDescent="0.25"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6"/>
    </row>
    <row r="250" spans="11:122" ht="76.5" hidden="1" customHeight="1" x14ac:dyDescent="0.25"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6"/>
    </row>
    <row r="251" spans="11:122" ht="76.5" hidden="1" customHeight="1" x14ac:dyDescent="0.25"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6"/>
    </row>
    <row r="252" spans="11:122" ht="76.5" hidden="1" customHeight="1" x14ac:dyDescent="0.25"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6"/>
    </row>
    <row r="253" spans="11:122" ht="76.5" hidden="1" customHeight="1" x14ac:dyDescent="0.25"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6"/>
    </row>
    <row r="254" spans="11:122" ht="76.5" hidden="1" customHeight="1" x14ac:dyDescent="0.25"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6"/>
    </row>
    <row r="255" spans="11:122" ht="76.5" hidden="1" customHeight="1" x14ac:dyDescent="0.25"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6"/>
    </row>
    <row r="256" spans="11:122" ht="76.5" hidden="1" customHeight="1" x14ac:dyDescent="0.25"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6"/>
    </row>
    <row r="257" spans="11:122" ht="76.5" hidden="1" customHeight="1" x14ac:dyDescent="0.25"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6"/>
    </row>
    <row r="258" spans="11:122" ht="76.5" hidden="1" customHeight="1" x14ac:dyDescent="0.25"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6"/>
    </row>
    <row r="259" spans="11:122" ht="76.5" hidden="1" customHeight="1" x14ac:dyDescent="0.25"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6"/>
    </row>
    <row r="260" spans="11:122" ht="76.5" hidden="1" customHeight="1" x14ac:dyDescent="0.25"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6"/>
    </row>
    <row r="261" spans="11:122" ht="76.5" hidden="1" customHeight="1" x14ac:dyDescent="0.25"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6"/>
    </row>
    <row r="262" spans="11:122" ht="76.5" hidden="1" customHeight="1" x14ac:dyDescent="0.25"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6"/>
    </row>
    <row r="263" spans="11:122" ht="76.5" hidden="1" customHeight="1" x14ac:dyDescent="0.25"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6"/>
    </row>
    <row r="264" spans="11:122" ht="76.5" hidden="1" customHeight="1" x14ac:dyDescent="0.25"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6"/>
    </row>
    <row r="265" spans="11:122" ht="76.5" hidden="1" customHeight="1" x14ac:dyDescent="0.25"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6"/>
    </row>
    <row r="266" spans="11:122" ht="76.5" hidden="1" customHeight="1" x14ac:dyDescent="0.25"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6"/>
    </row>
    <row r="267" spans="11:122" ht="76.5" hidden="1" customHeight="1" x14ac:dyDescent="0.25"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6"/>
    </row>
    <row r="268" spans="11:122" ht="76.5" hidden="1" customHeight="1" x14ac:dyDescent="0.25"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6"/>
    </row>
    <row r="269" spans="11:122" ht="76.5" hidden="1" customHeight="1" x14ac:dyDescent="0.25"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6"/>
    </row>
    <row r="270" spans="11:122" ht="76.5" hidden="1" customHeight="1" x14ac:dyDescent="0.25"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6"/>
    </row>
    <row r="271" spans="11:122" ht="76.5" hidden="1" customHeight="1" x14ac:dyDescent="0.25"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6"/>
    </row>
    <row r="272" spans="11:122" ht="76.5" hidden="1" customHeight="1" x14ac:dyDescent="0.25"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6"/>
    </row>
    <row r="273" spans="11:122" ht="76.5" hidden="1" customHeight="1" x14ac:dyDescent="0.25"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6"/>
    </row>
    <row r="274" spans="11:122" ht="76.5" hidden="1" customHeight="1" x14ac:dyDescent="0.25"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6"/>
    </row>
    <row r="275" spans="11:122" ht="76.5" hidden="1" customHeight="1" x14ac:dyDescent="0.25"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6"/>
    </row>
    <row r="276" spans="11:122" ht="76.5" hidden="1" customHeight="1" x14ac:dyDescent="0.25"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6"/>
    </row>
    <row r="277" spans="11:122" ht="76.5" hidden="1" customHeight="1" x14ac:dyDescent="0.25"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6"/>
    </row>
    <row r="278" spans="11:122" ht="76.5" hidden="1" customHeight="1" x14ac:dyDescent="0.25"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6"/>
    </row>
    <row r="279" spans="11:122" ht="76.5" hidden="1" customHeight="1" x14ac:dyDescent="0.25"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6"/>
    </row>
    <row r="280" spans="11:122" ht="76.5" hidden="1" customHeight="1" x14ac:dyDescent="0.25"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6"/>
    </row>
    <row r="281" spans="11:122" ht="76.5" hidden="1" customHeight="1" x14ac:dyDescent="0.25"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6"/>
    </row>
    <row r="282" spans="11:122" ht="76.5" hidden="1" customHeight="1" x14ac:dyDescent="0.25"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6"/>
    </row>
    <row r="283" spans="11:122" ht="76.5" hidden="1" customHeight="1" x14ac:dyDescent="0.25"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6"/>
    </row>
    <row r="284" spans="11:122" ht="76.5" hidden="1" customHeight="1" x14ac:dyDescent="0.25"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6"/>
    </row>
    <row r="285" spans="11:122" ht="76.5" hidden="1" customHeight="1" x14ac:dyDescent="0.25"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6"/>
    </row>
    <row r="286" spans="11:122" ht="76.5" hidden="1" customHeight="1" x14ac:dyDescent="0.25"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6"/>
    </row>
    <row r="287" spans="11:122" ht="76.5" hidden="1" customHeight="1" x14ac:dyDescent="0.25"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6"/>
    </row>
    <row r="288" spans="11:122" ht="76.5" hidden="1" customHeight="1" x14ac:dyDescent="0.25"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6"/>
    </row>
    <row r="289" spans="11:122" ht="76.5" hidden="1" customHeight="1" x14ac:dyDescent="0.25"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9"/>
      <c r="DK289" s="9"/>
      <c r="DL289" s="9"/>
      <c r="DM289" s="9"/>
      <c r="DN289" s="9"/>
      <c r="DO289" s="9"/>
      <c r="DP289" s="9"/>
      <c r="DQ289" s="9"/>
      <c r="DR289" s="6"/>
    </row>
    <row r="290" spans="11:122" ht="76.5" hidden="1" customHeight="1" x14ac:dyDescent="0.25"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6"/>
    </row>
    <row r="291" spans="11:122" ht="76.5" hidden="1" customHeight="1" x14ac:dyDescent="0.25"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6"/>
    </row>
    <row r="292" spans="11:122" ht="76.5" hidden="1" customHeight="1" x14ac:dyDescent="0.25"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  <c r="DI292" s="9"/>
      <c r="DJ292" s="9"/>
      <c r="DK292" s="9"/>
      <c r="DL292" s="9"/>
      <c r="DM292" s="9"/>
      <c r="DN292" s="9"/>
      <c r="DO292" s="9"/>
      <c r="DP292" s="9"/>
      <c r="DQ292" s="9"/>
      <c r="DR292" s="6"/>
    </row>
    <row r="293" spans="11:122" ht="76.5" hidden="1" customHeight="1" x14ac:dyDescent="0.25"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6"/>
    </row>
    <row r="294" spans="11:122" ht="76.5" hidden="1" customHeight="1" x14ac:dyDescent="0.25"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6"/>
    </row>
    <row r="295" spans="11:122" ht="76.5" hidden="1" customHeight="1" x14ac:dyDescent="0.25"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6"/>
    </row>
    <row r="296" spans="11:122" ht="76.5" hidden="1" customHeight="1" x14ac:dyDescent="0.25"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6"/>
    </row>
    <row r="297" spans="11:122" ht="76.5" hidden="1" customHeight="1" x14ac:dyDescent="0.25"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6"/>
    </row>
    <row r="298" spans="11:122" ht="76.5" hidden="1" customHeight="1" x14ac:dyDescent="0.25"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6"/>
    </row>
    <row r="299" spans="11:122" ht="76.5" hidden="1" customHeight="1" x14ac:dyDescent="0.25"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6"/>
    </row>
    <row r="300" spans="11:122" ht="76.5" hidden="1" customHeight="1" x14ac:dyDescent="0.25"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6"/>
    </row>
    <row r="301" spans="11:122" ht="76.5" hidden="1" customHeight="1" x14ac:dyDescent="0.25"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6"/>
    </row>
    <row r="302" spans="11:122" ht="76.5" hidden="1" customHeight="1" x14ac:dyDescent="0.25"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6"/>
    </row>
    <row r="303" spans="11:122" ht="76.5" hidden="1" customHeight="1" x14ac:dyDescent="0.25"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6"/>
    </row>
    <row r="304" spans="11:122" ht="76.5" hidden="1" customHeight="1" x14ac:dyDescent="0.25"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6"/>
    </row>
    <row r="305" spans="11:122" ht="76.5" hidden="1" customHeight="1" x14ac:dyDescent="0.25"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6"/>
    </row>
    <row r="306" spans="11:122" ht="76.5" hidden="1" customHeight="1" x14ac:dyDescent="0.25"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6"/>
    </row>
    <row r="307" spans="11:122" ht="76.5" hidden="1" customHeight="1" x14ac:dyDescent="0.25"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6"/>
    </row>
    <row r="308" spans="11:122" ht="76.5" hidden="1" customHeight="1" x14ac:dyDescent="0.25"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6"/>
    </row>
    <row r="309" spans="11:122" ht="76.5" hidden="1" customHeight="1" x14ac:dyDescent="0.25"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6"/>
    </row>
    <row r="310" spans="11:122" ht="76.5" hidden="1" customHeight="1" x14ac:dyDescent="0.25"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6"/>
    </row>
    <row r="311" spans="11:122" ht="76.5" hidden="1" customHeight="1" x14ac:dyDescent="0.25"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6"/>
    </row>
    <row r="312" spans="11:122" ht="76.5" hidden="1" customHeight="1" x14ac:dyDescent="0.25"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6"/>
    </row>
    <row r="313" spans="11:122" ht="76.5" hidden="1" customHeight="1" x14ac:dyDescent="0.25"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6"/>
    </row>
    <row r="314" spans="11:122" ht="76.5" hidden="1" customHeight="1" x14ac:dyDescent="0.25"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6"/>
    </row>
    <row r="315" spans="11:122" ht="76.5" hidden="1" customHeight="1" x14ac:dyDescent="0.25"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6"/>
    </row>
    <row r="316" spans="11:122" ht="76.5" hidden="1" customHeight="1" x14ac:dyDescent="0.25"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6"/>
    </row>
    <row r="317" spans="11:122" ht="76.5" hidden="1" customHeight="1" x14ac:dyDescent="0.25"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6"/>
    </row>
    <row r="318" spans="11:122" ht="76.5" hidden="1" customHeight="1" x14ac:dyDescent="0.25"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6"/>
    </row>
    <row r="319" spans="11:122" ht="76.5" hidden="1" customHeight="1" x14ac:dyDescent="0.25"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6"/>
    </row>
    <row r="320" spans="11:122" ht="76.5" hidden="1" customHeight="1" x14ac:dyDescent="0.25"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6"/>
    </row>
    <row r="321" spans="11:122" ht="76.5" hidden="1" customHeight="1" x14ac:dyDescent="0.25"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6"/>
    </row>
    <row r="322" spans="11:122" ht="76.5" hidden="1" customHeight="1" x14ac:dyDescent="0.25"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  <c r="DF322" s="9"/>
      <c r="DG322" s="9"/>
      <c r="DH322" s="9"/>
      <c r="DI322" s="9"/>
      <c r="DJ322" s="9"/>
      <c r="DK322" s="9"/>
      <c r="DL322" s="9"/>
      <c r="DM322" s="9"/>
      <c r="DN322" s="9"/>
      <c r="DO322" s="9"/>
      <c r="DP322" s="9"/>
      <c r="DQ322" s="9"/>
      <c r="DR322" s="6"/>
    </row>
    <row r="323" spans="11:122" ht="76.5" hidden="1" customHeight="1" x14ac:dyDescent="0.25"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6"/>
    </row>
    <row r="324" spans="11:122" ht="76.5" hidden="1" customHeight="1" x14ac:dyDescent="0.25"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6"/>
    </row>
    <row r="325" spans="11:122" ht="76.5" hidden="1" customHeight="1" x14ac:dyDescent="0.25"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6"/>
    </row>
    <row r="326" spans="11:122" ht="76.5" hidden="1" customHeight="1" x14ac:dyDescent="0.25"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6"/>
    </row>
    <row r="327" spans="11:122" ht="76.5" hidden="1" customHeight="1" x14ac:dyDescent="0.25"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6"/>
    </row>
    <row r="328" spans="11:122" ht="76.5" hidden="1" customHeight="1" x14ac:dyDescent="0.25"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6"/>
    </row>
    <row r="329" spans="11:122" ht="76.5" hidden="1" customHeight="1" x14ac:dyDescent="0.25"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6"/>
    </row>
    <row r="330" spans="11:122" ht="76.5" hidden="1" customHeight="1" x14ac:dyDescent="0.25"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6"/>
    </row>
    <row r="331" spans="11:122" ht="76.5" hidden="1" customHeight="1" x14ac:dyDescent="0.25"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6"/>
    </row>
    <row r="332" spans="11:122" ht="76.5" hidden="1" customHeight="1" x14ac:dyDescent="0.25"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6"/>
    </row>
    <row r="333" spans="11:122" ht="76.5" hidden="1" customHeight="1" x14ac:dyDescent="0.25"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6"/>
    </row>
    <row r="334" spans="11:122" ht="76.5" hidden="1" customHeight="1" x14ac:dyDescent="0.25"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6"/>
    </row>
    <row r="335" spans="11:122" ht="76.5" hidden="1" customHeight="1" x14ac:dyDescent="0.25"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6"/>
    </row>
    <row r="336" spans="11:122" ht="76.5" hidden="1" customHeight="1" x14ac:dyDescent="0.25"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6"/>
    </row>
    <row r="337" spans="11:122" ht="76.5" hidden="1" customHeight="1" x14ac:dyDescent="0.25"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6"/>
    </row>
    <row r="338" spans="11:122" ht="76.5" hidden="1" customHeight="1" x14ac:dyDescent="0.25"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6"/>
    </row>
    <row r="339" spans="11:122" ht="76.5" hidden="1" customHeight="1" x14ac:dyDescent="0.25"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6"/>
    </row>
    <row r="340" spans="11:122" ht="76.5" hidden="1" customHeight="1" x14ac:dyDescent="0.25"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6"/>
    </row>
    <row r="341" spans="11:122" ht="76.5" hidden="1" customHeight="1" x14ac:dyDescent="0.25"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6"/>
    </row>
    <row r="342" spans="11:122" ht="76.5" hidden="1" customHeight="1" x14ac:dyDescent="0.25"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6"/>
    </row>
    <row r="343" spans="11:122" ht="76.5" hidden="1" customHeight="1" x14ac:dyDescent="0.25"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6"/>
    </row>
    <row r="344" spans="11:122" ht="76.5" hidden="1" customHeight="1" x14ac:dyDescent="0.25"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6"/>
    </row>
    <row r="345" spans="11:122" ht="76.5" hidden="1" customHeight="1" x14ac:dyDescent="0.25"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6"/>
    </row>
    <row r="346" spans="11:122" ht="76.5" hidden="1" customHeight="1" x14ac:dyDescent="0.25"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6"/>
    </row>
    <row r="347" spans="11:122" ht="76.5" hidden="1" customHeight="1" x14ac:dyDescent="0.25"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6"/>
    </row>
    <row r="348" spans="11:122" ht="76.5" hidden="1" customHeight="1" x14ac:dyDescent="0.25"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6"/>
    </row>
    <row r="349" spans="11:122" ht="76.5" hidden="1" customHeight="1" x14ac:dyDescent="0.25"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6"/>
    </row>
    <row r="350" spans="11:122" ht="76.5" hidden="1" customHeight="1" x14ac:dyDescent="0.25"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6"/>
    </row>
    <row r="351" spans="11:122" ht="76.5" hidden="1" customHeight="1" x14ac:dyDescent="0.25"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6"/>
    </row>
    <row r="352" spans="11:122" ht="76.5" hidden="1" customHeight="1" x14ac:dyDescent="0.25"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6"/>
    </row>
    <row r="353" spans="1:122" ht="76.5" hidden="1" customHeight="1" x14ac:dyDescent="0.25"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6"/>
    </row>
    <row r="354" spans="1:122" ht="76.5" hidden="1" customHeight="1" x14ac:dyDescent="0.25"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6"/>
    </row>
    <row r="355" spans="1:122" ht="76.5" hidden="1" customHeight="1" x14ac:dyDescent="0.25"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6"/>
    </row>
    <row r="356" spans="1:122" ht="76.5" hidden="1" customHeight="1" x14ac:dyDescent="0.25"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6"/>
    </row>
    <row r="357" spans="1:122" ht="76.5" hidden="1" customHeight="1" x14ac:dyDescent="0.25"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6"/>
    </row>
    <row r="358" spans="1:122" ht="76.5" hidden="1" customHeight="1" x14ac:dyDescent="0.25"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6"/>
    </row>
    <row r="359" spans="1:122" ht="76.5" hidden="1" customHeight="1" x14ac:dyDescent="0.25"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6"/>
    </row>
    <row r="360" spans="1:122" ht="76.5" hidden="1" customHeight="1" x14ac:dyDescent="0.25"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6"/>
    </row>
    <row r="361" spans="1:122" ht="76.5" hidden="1" customHeight="1" x14ac:dyDescent="0.25"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6"/>
    </row>
    <row r="362" spans="1:122" ht="76.5" hidden="1" customHeight="1" x14ac:dyDescent="0.25">
      <c r="A362" s="43" t="s">
        <v>259</v>
      </c>
      <c r="B362" s="12"/>
      <c r="C362" s="12" t="e">
        <f>#REF!+C42+C28+C27+#REF!+#REF!+#REF!+#REF!+#REF!+C5</f>
        <v>#REF!</v>
      </c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6"/>
    </row>
    <row r="363" spans="1:122" ht="76.5" hidden="1" customHeight="1" x14ac:dyDescent="0.25">
      <c r="A363" s="43" t="s">
        <v>258</v>
      </c>
      <c r="B363" s="12"/>
      <c r="C363" s="12" t="e">
        <f>#REF!+#REF!+C36+#REF!</f>
        <v>#REF!</v>
      </c>
    </row>
    <row r="364" spans="1:122" ht="76.5" hidden="1" customHeight="1" x14ac:dyDescent="0.25">
      <c r="A364" s="40" t="s">
        <v>258</v>
      </c>
    </row>
    <row r="365" spans="1:122" ht="164.45" hidden="1" customHeight="1" x14ac:dyDescent="0.25">
      <c r="C365" s="7" t="e">
        <f>#REF!+C41+C39+C38+C37+#REF!+C35+C34+C33+C31+#REF!+#REF!+C22+#REF!+#REF!+#REF!+C13+#REF!+#REF!+#REF!+C3</f>
        <v>#REF!</v>
      </c>
    </row>
    <row r="366" spans="1:122" ht="167.45" hidden="1" customHeight="1" x14ac:dyDescent="0.25">
      <c r="A366" s="44" t="s">
        <v>260</v>
      </c>
      <c r="B366" s="11"/>
      <c r="C366" s="11" t="e">
        <f>#REF!+C41+C39+C38+#REF!+C35+C34+C33+C31+#REF!+#REF!+C22+#REF!+#REF!+#REF!+C13+#REF!+#REF!+#REF!+C3</f>
        <v>#REF!</v>
      </c>
    </row>
    <row r="367" spans="1:122" ht="136.15" hidden="1" customHeight="1" x14ac:dyDescent="0.25">
      <c r="A367" s="44" t="s">
        <v>261</v>
      </c>
      <c r="B367" s="11"/>
      <c r="C367" s="11" t="e">
        <f>#REF!+#REF!+C43+#REF!+#REF!+#REF!+C30+C29+C26+C25+C24+C23+#REF!+#REF!+#REF!+C18+C17+#REF!+#REF!+#REF!+#REF!+#REF!+C11+C9+#REF!+C8+#REF!+C7+C6+C4+C2+#REF!</f>
        <v>#REF!</v>
      </c>
    </row>
    <row r="368" spans="1:122" ht="144" hidden="1" customHeight="1" x14ac:dyDescent="0.25">
      <c r="A368" s="44" t="s">
        <v>262</v>
      </c>
      <c r="B368" s="11"/>
      <c r="C368" s="11" t="e">
        <f>C44+C40+C21+C20+C19+C16+C15+C14+C10+#REF!+#REF!+#REF!</f>
        <v>#REF!</v>
      </c>
    </row>
    <row r="369" spans="1:3" ht="119.45" hidden="1" customHeight="1" x14ac:dyDescent="0.25">
      <c r="A369" s="44" t="s">
        <v>263</v>
      </c>
      <c r="B369" s="13"/>
      <c r="C369" s="13">
        <f>C12+C32</f>
        <v>225</v>
      </c>
    </row>
  </sheetData>
  <autoFilter ref="B1:B369" xr:uid="{944DF758-F17D-45B4-B6C3-339D9B3A1F68}">
    <filterColumn colId="0">
      <customFilters>
        <customFilter operator="notEqual" val=" "/>
      </customFilters>
    </filterColumn>
  </autoFilter>
  <sortState xmlns:xlrd2="http://schemas.microsoft.com/office/spreadsheetml/2017/richdata2" ref="A2:K369">
    <sortCondition ref="E1"/>
  </sortState>
  <hyperlinks>
    <hyperlink ref="J45" r:id="rId1" xr:uid="{4BCC5CD8-0E53-4A9C-AA19-5560F8772B6A}"/>
    <hyperlink ref="J44" r:id="rId2" xr:uid="{0C67E1EE-8450-4155-8393-6437C9E4FC1D}"/>
    <hyperlink ref="J34" r:id="rId3" xr:uid="{474653A4-7195-4E40-9B5C-DDBB56E5157A}"/>
    <hyperlink ref="J39" r:id="rId4" xr:uid="{47F9217E-AF8A-4614-B708-52B5416B213B}"/>
    <hyperlink ref="J46" r:id="rId5" xr:uid="{8763A61F-3AE5-4EF5-9B85-9C9F102CDA45}"/>
    <hyperlink ref="J47" r:id="rId6" xr:uid="{5D9730E9-E693-4243-9585-1668E30D4445}"/>
    <hyperlink ref="J22" r:id="rId7" xr:uid="{269B6832-BF85-4DC1-AA0B-7946235E1373}"/>
    <hyperlink ref="J43" r:id="rId8" xr:uid="{6EB96327-E339-49F7-B7BC-4EAB1792F1D7}"/>
    <hyperlink ref="J41" r:id="rId9" xr:uid="{FFE31DD7-2F68-4C28-BBA5-012AB98BDA6A}"/>
    <hyperlink ref="J18" r:id="rId10" xr:uid="{5F9AAAA7-DE3D-4014-A9CA-6DE2F996D45D}"/>
    <hyperlink ref="J33" r:id="rId11" xr:uid="{9383B3D9-5BF3-4D87-B1D4-AC721D892C8B}"/>
    <hyperlink ref="J35" r:id="rId12" xr:uid="{72A99640-46F9-4966-84F6-0F43A685CC53}"/>
    <hyperlink ref="J15" r:id="rId13" xr:uid="{75E301B6-59D1-4954-9BF0-D9EF35350700}"/>
    <hyperlink ref="J26" r:id="rId14" xr:uid="{3242AA71-7CD4-4541-9871-C1890CBAAB41}"/>
    <hyperlink ref="J11" r:id="rId15" xr:uid="{0CC7D0B0-04FB-4E57-8A71-3D64D7DC6AB2}"/>
    <hyperlink ref="J37" r:id="rId16" xr:uid="{7D5C0453-E11F-4D79-9532-E3F8E4DF32B7}"/>
    <hyperlink ref="J13" r:id="rId17" xr:uid="{2218B0FB-00E9-4F9D-8002-9A1B9B88F3FA}"/>
    <hyperlink ref="J8" r:id="rId18" xr:uid="{DAAFF235-4BC9-441F-AE3A-4D44EA67FDEB}"/>
    <hyperlink ref="J17" r:id="rId19" xr:uid="{F46496D3-25A9-43E3-92AB-3CDAAC10D63B}"/>
    <hyperlink ref="J4" r:id="rId20" xr:uid="{8B5146BC-62B0-4233-8A3C-8FAA121A4AEA}"/>
    <hyperlink ref="J6" r:id="rId21" xr:uid="{F3BB81ED-F796-490C-AC6C-70A500F411B0}"/>
    <hyperlink ref="J20" r:id="rId22" xr:uid="{AE4CBE22-D31F-4990-93A9-BC846CB18575}"/>
    <hyperlink ref="J50" r:id="rId23" xr:uid="{5A082A2A-0604-4809-8A8D-2B960987A169}"/>
    <hyperlink ref="J51" r:id="rId24" xr:uid="{FC2FF937-EA94-44D9-B344-3202C3388DD1}"/>
    <hyperlink ref="J40" r:id="rId25" xr:uid="{16C1A5F7-B190-47D8-B2A0-1D8CA2DD8084}"/>
    <hyperlink ref="J30" r:id="rId26" xr:uid="{B1925382-0904-42BC-81BD-9AF7098D0581}"/>
    <hyperlink ref="J53" r:id="rId27" xr:uid="{AFF2D816-0873-44A7-AD0E-640B46DEA16B}"/>
    <hyperlink ref="J29" r:id="rId28" xr:uid="{308B2CC0-9825-47F5-9147-C18746328E1D}"/>
    <hyperlink ref="J36" r:id="rId29" xr:uid="{D20CBEA0-6F34-4ACB-BA74-491C75A2924D}"/>
    <hyperlink ref="J31" r:id="rId30" xr:uid="{03395682-BAE0-4DDB-9CC1-A750C4608591}"/>
    <hyperlink ref="J38" r:id="rId31" xr:uid="{3AA955EA-6253-4E2E-83D4-7B6C3392559C}"/>
    <hyperlink ref="J28" r:id="rId32" xr:uid="{6FDDC0AE-A0F9-4A08-9B3A-86995531A67F}"/>
    <hyperlink ref="J23" r:id="rId33" xr:uid="{EA1D7B0F-0D78-4492-AAB3-E2CFFE7DA752}"/>
    <hyperlink ref="J12" r:id="rId34" xr:uid="{CED59BCC-3B1C-4DD5-850E-F6FD67D258E8}"/>
    <hyperlink ref="J2" r:id="rId35" xr:uid="{14612422-64D8-42E3-9BBB-73FC0B11FD77}"/>
    <hyperlink ref="J21" r:id="rId36" xr:uid="{98D6B5CD-081D-4A7D-B379-F0A0AE51ABB6}"/>
    <hyperlink ref="J3" r:id="rId37" xr:uid="{B5ABAC2A-44CA-42F0-B81C-4D78E97717C4}"/>
    <hyperlink ref="J9" r:id="rId38" xr:uid="{76859D1A-4304-4280-BF04-C510CB82E914}"/>
    <hyperlink ref="J5" r:id="rId39" xr:uid="{47C14FA3-E5F3-47B6-A109-FD747AA190BA}"/>
    <hyperlink ref="J10" r:id="rId40" xr:uid="{67F8C4B2-0607-457C-AB48-5A0632DB11CF}"/>
    <hyperlink ref="J14" r:id="rId41" xr:uid="{FAABF15B-B9E9-4BBE-9425-5655CED57685}"/>
    <hyperlink ref="J24" r:id="rId42" xr:uid="{111E676E-D5DD-4208-8878-D707F659C128}"/>
    <hyperlink ref="J52" r:id="rId43" xr:uid="{D4A82DE1-1DE0-429A-A480-9B58258FBCAA}"/>
    <hyperlink ref="J49" r:id="rId44" xr:uid="{123CB708-5AEA-4405-8C0A-F0525F9E92A3}"/>
    <hyperlink ref="J19" r:id="rId45" xr:uid="{FBA54BD7-33A0-4877-9718-E61564614D1F}"/>
    <hyperlink ref="I5" r:id="rId46" display="tel:+33434358686" xr:uid="{3538BEBA-C846-42B4-AAC3-112E92CB0080}"/>
    <hyperlink ref="I26" r:id="rId47" display="tel:+33892680904" xr:uid="{BE40F467-935B-4BDA-8852-E7BBD04A9476}"/>
    <hyperlink ref="I27" r:id="rId48" display="tel:+33467588230" xr:uid="{1DB9D811-AF12-4474-A6AD-D1E5A31D9582}"/>
    <hyperlink ref="I53" r:id="rId49" display="https://www.ace-hotel-fabregues.com/fr/Tel : +33 4 67 85 16 76" xr:uid="{576BF259-5934-43A8-871F-905D4723B645}"/>
    <hyperlink ref="J7" r:id="rId50" xr:uid="{8B442B9C-32AA-4B11-9B58-BB4F6FCB05E4}"/>
    <hyperlink ref="J42" r:id="rId51" xr:uid="{3F57FE35-BF90-405B-A262-058F477AE245}"/>
  </hyperlinks>
  <pageMargins left="0.7" right="0.7" top="0.75" bottom="0.75" header="0.3" footer="0.3"/>
  <pageSetup paperSize="9" orientation="portrait" r:id="rId52"/>
  <drawing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F6CF6-2121-4AC3-A7DE-F51A4E984D97}">
  <dimension ref="A1:N20"/>
  <sheetViews>
    <sheetView topLeftCell="A16" zoomScale="80" zoomScaleNormal="80" workbookViewId="0">
      <selection activeCell="A20" sqref="A20:C20"/>
    </sheetView>
  </sheetViews>
  <sheetFormatPr baseColWidth="10" defaultColWidth="20.42578125" defaultRowHeight="72.75" customHeight="1" x14ac:dyDescent="0.25"/>
  <cols>
    <col min="1" max="1" width="35.140625" style="54" customWidth="1"/>
    <col min="2" max="2" width="17.140625" customWidth="1"/>
    <col min="8" max="8" width="29.42578125" customWidth="1"/>
    <col min="9" max="9" width="31.85546875" customWidth="1"/>
    <col min="10" max="10" width="15.28515625" customWidth="1"/>
    <col min="12" max="12" width="20.42578125" style="51"/>
    <col min="13" max="13" width="27.42578125" customWidth="1"/>
  </cols>
  <sheetData>
    <row r="1" spans="1:14" ht="72.75" customHeight="1" x14ac:dyDescent="0.25">
      <c r="A1" s="52" t="s">
        <v>306</v>
      </c>
      <c r="B1" s="52" t="s">
        <v>307</v>
      </c>
      <c r="C1" s="52" t="s">
        <v>273</v>
      </c>
      <c r="D1" s="52" t="s">
        <v>308</v>
      </c>
      <c r="E1" s="52" t="s">
        <v>309</v>
      </c>
      <c r="F1" s="52" t="s">
        <v>310</v>
      </c>
      <c r="G1" s="52" t="s">
        <v>311</v>
      </c>
      <c r="H1" s="52" t="s">
        <v>282</v>
      </c>
      <c r="I1" s="52" t="s">
        <v>8</v>
      </c>
      <c r="J1" s="52" t="s">
        <v>312</v>
      </c>
      <c r="K1" s="52" t="s">
        <v>313</v>
      </c>
      <c r="L1" s="53" t="s">
        <v>2</v>
      </c>
      <c r="M1" s="52" t="s">
        <v>314</v>
      </c>
    </row>
    <row r="2" spans="1:14" ht="72.75" customHeight="1" x14ac:dyDescent="0.25">
      <c r="A2" s="40" t="s">
        <v>214</v>
      </c>
      <c r="B2" s="7" t="s">
        <v>36</v>
      </c>
      <c r="C2" s="7">
        <v>91</v>
      </c>
      <c r="D2" s="7">
        <v>68</v>
      </c>
      <c r="E2" s="7">
        <v>22</v>
      </c>
      <c r="F2" s="7">
        <v>1</v>
      </c>
      <c r="G2" s="7">
        <v>230</v>
      </c>
      <c r="H2" s="19" t="s">
        <v>290</v>
      </c>
      <c r="I2" s="18" t="s">
        <v>215</v>
      </c>
      <c r="J2" s="18">
        <v>34000</v>
      </c>
      <c r="K2" s="29" t="s">
        <v>27</v>
      </c>
      <c r="L2" s="49" t="s">
        <v>216</v>
      </c>
      <c r="M2" s="20" t="s">
        <v>217</v>
      </c>
      <c r="N2" s="47" t="s">
        <v>286</v>
      </c>
    </row>
    <row r="3" spans="1:14" ht="72.75" customHeight="1" x14ac:dyDescent="0.25">
      <c r="A3" s="40" t="s">
        <v>205</v>
      </c>
      <c r="B3" s="7" t="s">
        <v>10</v>
      </c>
      <c r="C3" s="7">
        <v>122</v>
      </c>
      <c r="D3" s="7" t="s">
        <v>206</v>
      </c>
      <c r="E3" s="7">
        <v>46</v>
      </c>
      <c r="F3" s="7">
        <v>3</v>
      </c>
      <c r="G3" s="7">
        <v>304</v>
      </c>
      <c r="H3" s="19" t="s">
        <v>291</v>
      </c>
      <c r="I3" s="18" t="s">
        <v>207</v>
      </c>
      <c r="J3" s="18">
        <v>34000</v>
      </c>
      <c r="K3" s="18" t="s">
        <v>27</v>
      </c>
      <c r="L3" s="49" t="s">
        <v>208</v>
      </c>
      <c r="M3" s="20" t="s">
        <v>209</v>
      </c>
      <c r="N3" s="45"/>
    </row>
    <row r="4" spans="1:14" ht="72.75" customHeight="1" x14ac:dyDescent="0.25">
      <c r="A4" s="40" t="s">
        <v>218</v>
      </c>
      <c r="B4" s="21" t="s">
        <v>10</v>
      </c>
      <c r="C4" s="7">
        <v>147</v>
      </c>
      <c r="D4" s="7">
        <f>58+65+9</f>
        <v>132</v>
      </c>
      <c r="E4" s="7">
        <v>13</v>
      </c>
      <c r="F4" s="7">
        <v>2</v>
      </c>
      <c r="G4" s="7">
        <v>310</v>
      </c>
      <c r="H4" s="19" t="s">
        <v>292</v>
      </c>
      <c r="I4" s="18" t="s">
        <v>219</v>
      </c>
      <c r="J4" s="18">
        <v>34000</v>
      </c>
      <c r="K4" s="18" t="s">
        <v>27</v>
      </c>
      <c r="L4" s="49" t="s">
        <v>220</v>
      </c>
      <c r="M4" s="20" t="s">
        <v>196</v>
      </c>
      <c r="N4" s="46"/>
    </row>
    <row r="5" spans="1:14" ht="72.75" customHeight="1" x14ac:dyDescent="0.25">
      <c r="A5" s="40" t="s">
        <v>184</v>
      </c>
      <c r="B5" s="7" t="s">
        <v>10</v>
      </c>
      <c r="C5" s="7">
        <v>106</v>
      </c>
      <c r="D5" s="7">
        <v>79</v>
      </c>
      <c r="E5" s="7">
        <v>27</v>
      </c>
      <c r="F5" s="7">
        <v>0</v>
      </c>
      <c r="G5" s="7">
        <v>266</v>
      </c>
      <c r="H5" s="19" t="s">
        <v>293</v>
      </c>
      <c r="I5" s="18" t="s">
        <v>185</v>
      </c>
      <c r="J5" s="18">
        <v>34000</v>
      </c>
      <c r="K5" s="18" t="s">
        <v>27</v>
      </c>
      <c r="L5" s="50" t="s">
        <v>186</v>
      </c>
      <c r="M5" s="20" t="s">
        <v>187</v>
      </c>
      <c r="N5" s="46"/>
    </row>
    <row r="6" spans="1:14" ht="72.75" customHeight="1" x14ac:dyDescent="0.25">
      <c r="A6" s="40" t="s">
        <v>197</v>
      </c>
      <c r="B6" s="7" t="s">
        <v>10</v>
      </c>
      <c r="C6" s="7">
        <v>85</v>
      </c>
      <c r="D6" s="7">
        <v>58</v>
      </c>
      <c r="E6" s="7">
        <v>26</v>
      </c>
      <c r="F6" s="7">
        <v>1</v>
      </c>
      <c r="G6" s="7">
        <v>226</v>
      </c>
      <c r="H6" s="19" t="s">
        <v>294</v>
      </c>
      <c r="I6" s="19" t="s">
        <v>198</v>
      </c>
      <c r="J6" s="18">
        <v>34000</v>
      </c>
      <c r="K6" s="18" t="s">
        <v>27</v>
      </c>
      <c r="L6" s="49" t="s">
        <v>199</v>
      </c>
      <c r="M6" s="20" t="s">
        <v>200</v>
      </c>
      <c r="N6" s="46"/>
    </row>
    <row r="7" spans="1:14" ht="72.75" customHeight="1" x14ac:dyDescent="0.25">
      <c r="A7" s="40" t="s">
        <v>201</v>
      </c>
      <c r="B7" s="7" t="s">
        <v>10</v>
      </c>
      <c r="C7" s="7">
        <v>102</v>
      </c>
      <c r="D7" s="7">
        <v>102</v>
      </c>
      <c r="E7" s="7"/>
      <c r="F7" s="7"/>
      <c r="G7" s="7">
        <v>262</v>
      </c>
      <c r="H7" s="19" t="s">
        <v>294</v>
      </c>
      <c r="I7" s="19" t="s">
        <v>202</v>
      </c>
      <c r="J7" s="18" t="s">
        <v>30</v>
      </c>
      <c r="K7" s="18" t="s">
        <v>27</v>
      </c>
      <c r="L7" s="49" t="s">
        <v>203</v>
      </c>
      <c r="M7" s="20" t="s">
        <v>204</v>
      </c>
      <c r="N7" s="46"/>
    </row>
    <row r="8" spans="1:14" ht="72.75" customHeight="1" x14ac:dyDescent="0.25">
      <c r="A8" s="40" t="s">
        <v>188</v>
      </c>
      <c r="B8" s="7" t="s">
        <v>10</v>
      </c>
      <c r="C8" s="7">
        <v>110</v>
      </c>
      <c r="D8" s="7">
        <v>78</v>
      </c>
      <c r="E8" s="7">
        <v>32</v>
      </c>
      <c r="F8" s="7" t="s">
        <v>189</v>
      </c>
      <c r="G8" s="7">
        <v>284</v>
      </c>
      <c r="H8" s="19" t="s">
        <v>295</v>
      </c>
      <c r="I8" s="18" t="s">
        <v>190</v>
      </c>
      <c r="J8" s="18">
        <v>34000</v>
      </c>
      <c r="K8" s="18" t="s">
        <v>27</v>
      </c>
      <c r="L8" s="49" t="s">
        <v>191</v>
      </c>
      <c r="M8" s="20" t="s">
        <v>192</v>
      </c>
      <c r="N8" s="46"/>
    </row>
    <row r="9" spans="1:14" ht="72.75" customHeight="1" x14ac:dyDescent="0.25">
      <c r="A9" s="40" t="s">
        <v>221</v>
      </c>
      <c r="B9" s="7" t="s">
        <v>10</v>
      </c>
      <c r="C9" s="7">
        <v>41</v>
      </c>
      <c r="D9" s="7">
        <v>11</v>
      </c>
      <c r="E9" s="7">
        <v>30</v>
      </c>
      <c r="F9" s="7">
        <v>0</v>
      </c>
      <c r="G9" s="7">
        <v>67</v>
      </c>
      <c r="H9" s="19" t="s">
        <v>296</v>
      </c>
      <c r="I9" s="18" t="s">
        <v>222</v>
      </c>
      <c r="J9" s="18">
        <v>34000</v>
      </c>
      <c r="K9" s="18" t="s">
        <v>27</v>
      </c>
      <c r="L9" s="49" t="s">
        <v>223</v>
      </c>
      <c r="M9" s="20" t="s">
        <v>196</v>
      </c>
      <c r="N9" s="46"/>
    </row>
    <row r="10" spans="1:14" ht="72.75" customHeight="1" x14ac:dyDescent="0.25">
      <c r="A10" s="40" t="s">
        <v>224</v>
      </c>
      <c r="B10" s="7" t="s">
        <v>10</v>
      </c>
      <c r="C10" s="7">
        <v>114</v>
      </c>
      <c r="D10" s="7">
        <v>86</v>
      </c>
      <c r="E10" s="7">
        <v>28</v>
      </c>
      <c r="F10" s="7"/>
      <c r="G10" s="7">
        <v>168</v>
      </c>
      <c r="H10" s="19" t="s">
        <v>296</v>
      </c>
      <c r="I10" s="18" t="s">
        <v>225</v>
      </c>
      <c r="J10" s="18">
        <v>34000</v>
      </c>
      <c r="K10" s="18" t="s">
        <v>27</v>
      </c>
      <c r="L10" s="49" t="s">
        <v>223</v>
      </c>
      <c r="M10" s="20" t="s">
        <v>196</v>
      </c>
      <c r="N10" s="46"/>
    </row>
    <row r="11" spans="1:14" ht="72.75" customHeight="1" x14ac:dyDescent="0.25">
      <c r="A11" s="40" t="s">
        <v>193</v>
      </c>
      <c r="B11" s="7" t="s">
        <v>10</v>
      </c>
      <c r="C11" s="7">
        <v>113</v>
      </c>
      <c r="D11" s="7">
        <v>58</v>
      </c>
      <c r="E11" s="7">
        <v>22</v>
      </c>
      <c r="F11" s="7">
        <v>0</v>
      </c>
      <c r="G11" s="7"/>
      <c r="H11" s="19" t="s">
        <v>297</v>
      </c>
      <c r="I11" s="18" t="s">
        <v>194</v>
      </c>
      <c r="J11" s="18">
        <v>34000</v>
      </c>
      <c r="K11" s="18" t="s">
        <v>27</v>
      </c>
      <c r="L11" s="49" t="s">
        <v>195</v>
      </c>
      <c r="M11" s="20" t="s">
        <v>196</v>
      </c>
      <c r="N11" s="46"/>
    </row>
    <row r="12" spans="1:14" ht="72.75" customHeight="1" x14ac:dyDescent="0.25">
      <c r="A12" s="40" t="s">
        <v>241</v>
      </c>
      <c r="B12" s="21" t="s">
        <v>26</v>
      </c>
      <c r="C12" s="7">
        <v>107</v>
      </c>
      <c r="D12" s="7" t="s">
        <v>276</v>
      </c>
      <c r="E12" s="7">
        <v>4</v>
      </c>
      <c r="F12" s="7">
        <v>81</v>
      </c>
      <c r="G12" s="7">
        <v>376</v>
      </c>
      <c r="H12" s="19" t="s">
        <v>298</v>
      </c>
      <c r="I12" s="18" t="s">
        <v>275</v>
      </c>
      <c r="J12" s="18">
        <v>34970</v>
      </c>
      <c r="K12" s="19" t="s">
        <v>19</v>
      </c>
      <c r="L12" s="50" t="s">
        <v>269</v>
      </c>
      <c r="M12" s="20" t="s">
        <v>277</v>
      </c>
      <c r="N12" s="46"/>
    </row>
    <row r="13" spans="1:14" ht="72.75" customHeight="1" x14ac:dyDescent="0.25">
      <c r="A13" s="40" t="s">
        <v>210</v>
      </c>
      <c r="B13" s="2" t="s">
        <v>10</v>
      </c>
      <c r="C13" s="7">
        <v>132</v>
      </c>
      <c r="D13" s="7">
        <f>C13-E13</f>
        <v>113</v>
      </c>
      <c r="E13" s="7">
        <v>19</v>
      </c>
      <c r="F13" s="7">
        <v>0</v>
      </c>
      <c r="G13" s="7">
        <f>(D13*2)+(E13*4)</f>
        <v>302</v>
      </c>
      <c r="H13" s="19" t="s">
        <v>299</v>
      </c>
      <c r="I13" s="18" t="s">
        <v>211</v>
      </c>
      <c r="J13" s="18">
        <v>34430</v>
      </c>
      <c r="K13" s="18" t="s">
        <v>64</v>
      </c>
      <c r="L13" s="50" t="s">
        <v>212</v>
      </c>
      <c r="M13" s="20" t="s">
        <v>213</v>
      </c>
      <c r="N13" s="46"/>
    </row>
    <row r="14" spans="1:14" ht="72.75" customHeight="1" x14ac:dyDescent="0.25">
      <c r="A14" s="40" t="s">
        <v>226</v>
      </c>
      <c r="B14" s="7" t="s">
        <v>26</v>
      </c>
      <c r="C14" s="7">
        <v>92</v>
      </c>
      <c r="D14" s="7">
        <v>78</v>
      </c>
      <c r="E14" s="7">
        <v>0</v>
      </c>
      <c r="F14" s="7">
        <v>14</v>
      </c>
      <c r="G14" s="7">
        <v>220</v>
      </c>
      <c r="H14" s="19" t="s">
        <v>300</v>
      </c>
      <c r="I14" s="19" t="s">
        <v>278</v>
      </c>
      <c r="J14" s="18">
        <v>34740</v>
      </c>
      <c r="K14" s="18" t="s">
        <v>227</v>
      </c>
      <c r="L14" s="50" t="s">
        <v>240</v>
      </c>
      <c r="M14" s="20" t="s">
        <v>279</v>
      </c>
      <c r="N14" s="46"/>
    </row>
    <row r="15" spans="1:14" ht="72.75" customHeight="1" x14ac:dyDescent="0.25">
      <c r="A15" s="40" t="s">
        <v>180</v>
      </c>
      <c r="B15" s="7" t="s">
        <v>26</v>
      </c>
      <c r="C15" s="7">
        <v>16</v>
      </c>
      <c r="D15" s="7">
        <v>10</v>
      </c>
      <c r="E15" s="7">
        <v>1</v>
      </c>
      <c r="F15" s="7">
        <v>5</v>
      </c>
      <c r="G15" s="7">
        <v>76</v>
      </c>
      <c r="H15" s="19" t="s">
        <v>301</v>
      </c>
      <c r="I15" s="18" t="s">
        <v>181</v>
      </c>
      <c r="J15" s="18">
        <v>34470</v>
      </c>
      <c r="K15" s="18" t="s">
        <v>12</v>
      </c>
      <c r="L15" s="49" t="s">
        <v>182</v>
      </c>
      <c r="M15" s="20" t="s">
        <v>183</v>
      </c>
      <c r="N15" s="48"/>
    </row>
    <row r="16" spans="1:14" ht="72.75" customHeight="1" x14ac:dyDescent="0.25">
      <c r="A16" s="40" t="s">
        <v>235</v>
      </c>
      <c r="B16" s="7" t="s">
        <v>26</v>
      </c>
      <c r="C16" s="7">
        <v>376</v>
      </c>
      <c r="D16" s="7"/>
      <c r="E16" s="7"/>
      <c r="F16" s="7"/>
      <c r="G16" s="7"/>
      <c r="H16" s="19" t="s">
        <v>302</v>
      </c>
      <c r="I16" s="19" t="s">
        <v>288</v>
      </c>
      <c r="J16" s="18">
        <v>34680</v>
      </c>
      <c r="K16" s="18" t="s">
        <v>236</v>
      </c>
      <c r="L16" s="50" t="s">
        <v>280</v>
      </c>
      <c r="M16" s="20" t="s">
        <v>237</v>
      </c>
      <c r="N16" s="46"/>
    </row>
    <row r="17" spans="1:14" ht="72.75" customHeight="1" x14ac:dyDescent="0.25">
      <c r="A17" s="40" t="s">
        <v>232</v>
      </c>
      <c r="B17" s="7" t="s">
        <v>26</v>
      </c>
      <c r="C17" s="7">
        <v>23</v>
      </c>
      <c r="D17" s="7">
        <v>13</v>
      </c>
      <c r="E17" s="7">
        <v>10</v>
      </c>
      <c r="F17" s="7">
        <v>0</v>
      </c>
      <c r="G17" s="7">
        <v>66</v>
      </c>
      <c r="H17" s="19" t="s">
        <v>303</v>
      </c>
      <c r="I17" s="19" t="s">
        <v>287</v>
      </c>
      <c r="J17" s="18">
        <v>34160</v>
      </c>
      <c r="K17" s="18" t="s">
        <v>161</v>
      </c>
      <c r="L17" s="50" t="s">
        <v>233</v>
      </c>
      <c r="M17" s="20" t="s">
        <v>234</v>
      </c>
      <c r="N17" s="46"/>
    </row>
    <row r="18" spans="1:14" ht="72.75" customHeight="1" x14ac:dyDescent="0.25">
      <c r="A18" s="40" t="s">
        <v>228</v>
      </c>
      <c r="B18" s="7" t="s">
        <v>10</v>
      </c>
      <c r="C18" s="7">
        <v>37</v>
      </c>
      <c r="D18" s="7">
        <v>12</v>
      </c>
      <c r="E18" s="7">
        <v>11</v>
      </c>
      <c r="F18" s="7">
        <v>14</v>
      </c>
      <c r="G18" s="7">
        <v>150</v>
      </c>
      <c r="H18" s="19" t="s">
        <v>304</v>
      </c>
      <c r="I18" s="18" t="s">
        <v>229</v>
      </c>
      <c r="J18" s="18">
        <v>34670</v>
      </c>
      <c r="K18" s="18" t="s">
        <v>140</v>
      </c>
      <c r="L18" s="50" t="s">
        <v>230</v>
      </c>
      <c r="M18" s="20" t="s">
        <v>231</v>
      </c>
      <c r="N18" s="46"/>
    </row>
    <row r="19" spans="1:14" ht="116.25" customHeight="1" x14ac:dyDescent="0.25">
      <c r="A19" s="40" t="s">
        <v>238</v>
      </c>
      <c r="B19" s="7" t="s">
        <v>10</v>
      </c>
      <c r="C19" s="7">
        <v>218</v>
      </c>
      <c r="D19" s="7">
        <v>20</v>
      </c>
      <c r="E19" s="7">
        <v>16</v>
      </c>
      <c r="F19" s="7">
        <v>50</v>
      </c>
      <c r="G19" s="7">
        <v>670</v>
      </c>
      <c r="H19" s="19" t="s">
        <v>305</v>
      </c>
      <c r="I19" s="19" t="s">
        <v>289</v>
      </c>
      <c r="J19" s="18">
        <v>34690</v>
      </c>
      <c r="K19" s="18" t="s">
        <v>166</v>
      </c>
      <c r="L19" s="49">
        <v>642349859</v>
      </c>
      <c r="M19" s="35" t="s">
        <v>239</v>
      </c>
      <c r="N19" s="46"/>
    </row>
    <row r="20" spans="1:14" ht="72.75" customHeight="1" x14ac:dyDescent="0.25">
      <c r="A20" s="57" t="s">
        <v>316</v>
      </c>
      <c r="B20" s="58"/>
      <c r="C20" s="58">
        <f>SUM(C2:C19)</f>
        <v>2032</v>
      </c>
    </row>
  </sheetData>
  <autoFilter ref="A1:M19" xr:uid="{F07C9F6D-153A-41F2-90ED-CDF55E366C94}"/>
  <sortState xmlns:xlrd2="http://schemas.microsoft.com/office/spreadsheetml/2017/richdata2" ref="A2:N19">
    <sortCondition ref="H1"/>
  </sortState>
  <hyperlinks>
    <hyperlink ref="L5" r:id="rId1" tooltip="Appeler avec Hangouts" display="https://www.google.fr/search?hl=fr&amp;ei=0MGvWt3wMszoUpWekYAN&amp;hotel_occupancy=&amp;q=R%C3%A9sidence+Go%C3%A9lia+Sun+City%2C+avenue+du+pont+34000%2C+72+Avenue+du+Pont+Juv%C3%A9nal%2C+34000+Montpellier&amp;oq=R%C3%A9sidence+Go%C3%A9lia+Sun+City%2C+avenue+du+pont+34000%2C+72+Avenue+du+Pont+Juv%C3%A9nal%2C+34000+Montpellier&amp;gs_l=psy-ab.3...76707.154241.0.154910.4.3.1.0.0.0.88.163.2.3.0....0...1c.1.64.psy-ab..0.3.623.6..0j35i39k1j0i67k1j0i131k1.530.x-amXkRbDy4" xr:uid="{D95660E0-0AD6-4351-A9BB-9A42CD3365E0}"/>
    <hyperlink ref="L13" r:id="rId2" tooltip="Appeler avec Hangouts" display="https://www.google.fr/search?hl=fr&amp;ei=CcOvWvv1EoTxUK3AuNAM&amp;q=residence+le+terral+920+route+de+sete&amp;oq=residence+le+terral+920+route+de+sete&amp;gs_l=psy-ab.3...43615.55862.0.55968.27.26.0.1.1.0.114.1929.24j1.25.0....0...1c.1.64.psy-ab..1.16.1122...0j0i67k1j35i39k1j0i20i263k1j0i203k1j0i22i30k1j33i160k1j33i21k1.0.21NoqSpDG2w" xr:uid="{70967385-5037-4619-A237-A51BFA119DD9}"/>
    <hyperlink ref="L18" r:id="rId3" tooltip="Appeler avec Hangouts" display="https://www.google.fr/search?hl=fr&amp;ei=ZcSvWrGZGIaiUtaxi5gF&amp;hotel_occupancy=&amp;q=residence+les+jardins+de+massane&amp;oq=residence+les+jardins+de+massane&amp;gs_l=psy-ab.3..0j0i22i30k1.219360.231771.0.231866.32.32.0.0.0.0.141.2425.24j6.30.0....0...1c.1.64.psy-ab..2.30.2420...35i39k1j0i67k1j0i131k1j0i20i263k1.0.3Sg_o4NmkiE" xr:uid="{88CC18DC-A898-4B9A-938A-AAADEE98B027}"/>
    <hyperlink ref="L17" r:id="rId4" tooltip="Appeler avec Hangouts" display="https://www.google.fr/search?rlz=1C1CHBD_frFR788FR788&amp;ei=TrmvWuLhMsTSUeL3rdgD&amp;q=Domaine+Le+Milos%2C+134+Chemin+de+la+Pierre+Bleue%2C+34160+Castries&amp;oq=Domaine+Le+Milos%2C+134+Chemin+de+la+Pierre+Bleue%2C+34160+Castries&amp;gs_l=psy-ab.3..38.149283.149614.0.150124.2.2.0.0.0.0.85.85.1.2.0....0...1c.1.64.psy-ab..0.2.311.6..35i39k1.228.U-Zu1B9zwYw" xr:uid="{70975E46-59C1-4AEB-ADD5-19EA78BE406A}"/>
    <hyperlink ref="M18" r:id="rId5" xr:uid="{A600F97A-154D-4F1A-96D6-818DD51C45EF}"/>
    <hyperlink ref="M13" r:id="rId6" xr:uid="{215D728A-A70C-4E72-94AF-DD28384EBB01}"/>
    <hyperlink ref="M17" r:id="rId7" xr:uid="{9E0EED0C-CCFA-4FF2-AFE7-A7A786FBE6EE}"/>
    <hyperlink ref="M19" r:id="rId8" xr:uid="{FFA57556-88C5-4AA8-9B11-3F68EF0B7C9B}"/>
    <hyperlink ref="M5" r:id="rId9" xr:uid="{295F3353-8B72-4EA0-9BD0-86CA4612E109}"/>
    <hyperlink ref="M12" r:id="rId10" xr:uid="{37EF14A7-7453-45FC-9322-3E41B06B7AA6}"/>
    <hyperlink ref="M14" r:id="rId11" xr:uid="{95DB3E95-91E8-4509-AE7C-4B751497D7F9}"/>
    <hyperlink ref="M15" r:id="rId12" xr:uid="{12D288DB-86F6-43A3-B2B7-A4646AC67258}"/>
    <hyperlink ref="M11" r:id="rId13" xr:uid="{DD05E846-575D-40CE-B64F-5CEA1527A38F}"/>
    <hyperlink ref="M10" r:id="rId14" xr:uid="{EA054256-6964-4370-A14A-7FADCD0718C8}"/>
    <hyperlink ref="M9" r:id="rId15" xr:uid="{E9C1DB02-8AFA-47BD-B808-613DBE4DB527}"/>
    <hyperlink ref="M8" r:id="rId16" xr:uid="{F742EBDB-6949-4320-8B31-D567E92AEDC6}"/>
    <hyperlink ref="M6" r:id="rId17" xr:uid="{43FD5972-DF08-4A53-AB73-CE3D0C02ACAB}"/>
    <hyperlink ref="M7" r:id="rId18" xr:uid="{1BC27604-FC86-4D8D-AEF8-454B4413F0E8}"/>
    <hyperlink ref="M4" r:id="rId19" xr:uid="{2E1E3AE3-D245-408E-9309-7E936FF69A2D}"/>
    <hyperlink ref="M3" r:id="rId20" xr:uid="{53D3B4A3-A849-4DC6-AB9E-AD30F605F53B}"/>
    <hyperlink ref="M2" r:id="rId21" xr:uid="{88308458-C693-4457-8699-3BB45755245B}"/>
  </hyperlinks>
  <pageMargins left="0.7" right="0.7" top="0.75" bottom="0.75" header="0.3" footer="0.3"/>
  <pageSetup paperSize="9" orientation="portrait"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50FA-7C47-4FB3-A896-23EBA654E6D7}">
  <dimension ref="A1:T16"/>
  <sheetViews>
    <sheetView topLeftCell="A4" workbookViewId="0">
      <selection activeCell="M10" sqref="M10"/>
    </sheetView>
  </sheetViews>
  <sheetFormatPr baseColWidth="10" defaultColWidth="15.28515625" defaultRowHeight="43.5" customHeight="1" x14ac:dyDescent="0.25"/>
  <sheetData>
    <row r="1" spans="1:20" ht="43.5" customHeight="1" x14ac:dyDescent="0.25">
      <c r="A1" s="61" t="s">
        <v>315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ht="43.5" customHeight="1" x14ac:dyDescent="0.25">
      <c r="A2" s="60" t="s">
        <v>242</v>
      </c>
      <c r="B2" s="60"/>
      <c r="D2" s="60" t="s">
        <v>245</v>
      </c>
      <c r="E2" s="60"/>
      <c r="G2" s="60" t="s">
        <v>246</v>
      </c>
      <c r="H2" s="60"/>
      <c r="J2" s="66" t="s">
        <v>247</v>
      </c>
      <c r="K2" s="66"/>
      <c r="M2" s="60" t="s">
        <v>248</v>
      </c>
      <c r="N2" s="60"/>
      <c r="P2" s="60" t="s">
        <v>249</v>
      </c>
      <c r="Q2" s="60"/>
      <c r="S2" s="60" t="s">
        <v>264</v>
      </c>
      <c r="T2" s="60"/>
    </row>
    <row r="3" spans="1:20" ht="43.5" customHeight="1" x14ac:dyDescent="0.25">
      <c r="A3" s="10" t="s">
        <v>244</v>
      </c>
      <c r="B3" s="10" t="s">
        <v>243</v>
      </c>
      <c r="D3" s="10" t="s">
        <v>244</v>
      </c>
      <c r="E3" s="10" t="s">
        <v>243</v>
      </c>
      <c r="G3" s="10" t="s">
        <v>244</v>
      </c>
      <c r="H3" s="10" t="s">
        <v>243</v>
      </c>
      <c r="J3" s="15" t="s">
        <v>244</v>
      </c>
      <c r="K3" s="15" t="s">
        <v>243</v>
      </c>
      <c r="M3" s="10" t="s">
        <v>244</v>
      </c>
      <c r="N3" s="10" t="s">
        <v>243</v>
      </c>
      <c r="P3" s="10" t="s">
        <v>244</v>
      </c>
      <c r="Q3" s="10" t="s">
        <v>243</v>
      </c>
      <c r="S3" s="10" t="s">
        <v>265</v>
      </c>
      <c r="T3" s="25">
        <f>A4+D4+G4+J4+M4+P4</f>
        <v>81</v>
      </c>
    </row>
    <row r="4" spans="1:20" ht="43.5" customHeight="1" x14ac:dyDescent="0.25">
      <c r="A4" s="55">
        <v>11</v>
      </c>
      <c r="B4" s="55">
        <v>209</v>
      </c>
      <c r="D4" s="55">
        <v>4</v>
      </c>
      <c r="E4" s="55">
        <v>256</v>
      </c>
      <c r="G4" s="55">
        <v>21</v>
      </c>
      <c r="H4" s="55">
        <v>860</v>
      </c>
      <c r="J4" s="56">
        <v>31</v>
      </c>
      <c r="K4" s="56">
        <f>1863-48</f>
        <v>1815</v>
      </c>
      <c r="M4" s="55">
        <v>12</v>
      </c>
      <c r="N4" s="55">
        <v>1159</v>
      </c>
      <c r="P4" s="55">
        <v>2</v>
      </c>
      <c r="Q4" s="55">
        <v>46</v>
      </c>
      <c r="S4" s="15" t="s">
        <v>266</v>
      </c>
      <c r="T4" s="25">
        <f>Q4+N4+K4+H4+E4+B4</f>
        <v>4345</v>
      </c>
    </row>
    <row r="6" spans="1:20" ht="43.5" customHeight="1" x14ac:dyDescent="0.25">
      <c r="A6" s="60" t="s">
        <v>250</v>
      </c>
      <c r="B6" s="60"/>
      <c r="D6" s="60" t="s">
        <v>253</v>
      </c>
      <c r="E6" s="60"/>
      <c r="G6" s="60" t="s">
        <v>254</v>
      </c>
      <c r="H6" s="60"/>
      <c r="J6" s="66" t="s">
        <v>255</v>
      </c>
      <c r="K6" s="66"/>
      <c r="M6" s="60" t="s">
        <v>256</v>
      </c>
      <c r="N6" s="60"/>
      <c r="P6" s="60" t="s">
        <v>257</v>
      </c>
      <c r="Q6" s="60"/>
      <c r="S6" s="60" t="s">
        <v>264</v>
      </c>
      <c r="T6" s="60"/>
    </row>
    <row r="7" spans="1:20" ht="43.5" customHeight="1" x14ac:dyDescent="0.25">
      <c r="A7" s="10" t="s">
        <v>251</v>
      </c>
      <c r="B7" s="10" t="s">
        <v>252</v>
      </c>
      <c r="D7" s="10" t="s">
        <v>251</v>
      </c>
      <c r="E7" s="10" t="s">
        <v>252</v>
      </c>
      <c r="G7" s="10" t="s">
        <v>251</v>
      </c>
      <c r="H7" s="10" t="s">
        <v>252</v>
      </c>
      <c r="J7" s="10" t="s">
        <v>251</v>
      </c>
      <c r="K7" s="10" t="s">
        <v>252</v>
      </c>
      <c r="M7" s="10" t="s">
        <v>251</v>
      </c>
      <c r="N7" s="10" t="s">
        <v>252</v>
      </c>
      <c r="P7" s="10" t="s">
        <v>251</v>
      </c>
      <c r="Q7" s="10" t="s">
        <v>252</v>
      </c>
      <c r="S7" s="10" t="s">
        <v>267</v>
      </c>
      <c r="T7" s="25">
        <f>18</f>
        <v>18</v>
      </c>
    </row>
    <row r="8" spans="1:20" ht="43.5" customHeight="1" x14ac:dyDescent="0.25">
      <c r="A8" s="55">
        <v>5</v>
      </c>
      <c r="B8" s="55">
        <v>614</v>
      </c>
      <c r="D8" s="55">
        <v>0</v>
      </c>
      <c r="E8" s="55">
        <v>0</v>
      </c>
      <c r="F8" s="14"/>
      <c r="G8" s="55">
        <v>0</v>
      </c>
      <c r="H8" s="55">
        <v>0</v>
      </c>
      <c r="J8" s="56">
        <v>12</v>
      </c>
      <c r="K8" s="56">
        <v>1327</v>
      </c>
      <c r="M8" s="55">
        <v>1</v>
      </c>
      <c r="N8" s="55">
        <v>91</v>
      </c>
      <c r="P8" s="55">
        <v>0</v>
      </c>
      <c r="Q8" s="55">
        <v>0</v>
      </c>
      <c r="S8" s="15" t="s">
        <v>268</v>
      </c>
      <c r="T8" s="25">
        <f>B8+E8+H8+K8+N8+Q8</f>
        <v>2032</v>
      </c>
    </row>
    <row r="10" spans="1:20" ht="43.5" customHeight="1" x14ac:dyDescent="0.25">
      <c r="A10" s="65" t="s">
        <v>274</v>
      </c>
      <c r="B10" s="65"/>
      <c r="C10" s="65"/>
      <c r="D10" s="65"/>
      <c r="E10" s="65"/>
      <c r="F10" s="65"/>
      <c r="G10" s="65"/>
      <c r="H10" s="65"/>
    </row>
    <row r="11" spans="1:20" ht="43.5" customHeight="1" x14ac:dyDescent="0.25">
      <c r="A11" s="16" t="s">
        <v>0</v>
      </c>
      <c r="B11" s="16" t="s">
        <v>26</v>
      </c>
      <c r="C11" s="16" t="s">
        <v>35</v>
      </c>
      <c r="D11" s="16" t="s">
        <v>17</v>
      </c>
      <c r="E11" s="16" t="s">
        <v>10</v>
      </c>
      <c r="F11" s="16" t="s">
        <v>36</v>
      </c>
      <c r="G11" s="16" t="s">
        <v>66</v>
      </c>
      <c r="H11" s="16" t="s">
        <v>179</v>
      </c>
      <c r="K11" s="1"/>
    </row>
    <row r="12" spans="1:20" ht="43.5" customHeight="1" x14ac:dyDescent="0.25">
      <c r="A12" s="16" t="s">
        <v>270</v>
      </c>
      <c r="B12" s="55">
        <f>A4</f>
        <v>11</v>
      </c>
      <c r="C12" s="55">
        <f>D4</f>
        <v>4</v>
      </c>
      <c r="D12" s="55">
        <f>G4</f>
        <v>21</v>
      </c>
      <c r="E12" s="55">
        <f>J4</f>
        <v>31</v>
      </c>
      <c r="F12" s="55">
        <f>M4</f>
        <v>12</v>
      </c>
      <c r="G12" s="55">
        <f>P4</f>
        <v>2</v>
      </c>
      <c r="H12" s="17">
        <f>SUM(B12:G12)</f>
        <v>81</v>
      </c>
      <c r="K12" s="1"/>
    </row>
    <row r="13" spans="1:20" ht="43.5" customHeight="1" x14ac:dyDescent="0.25">
      <c r="A13" s="16" t="s">
        <v>271</v>
      </c>
      <c r="B13" s="55">
        <f>B4</f>
        <v>209</v>
      </c>
      <c r="C13" s="55">
        <f>E4</f>
        <v>256</v>
      </c>
      <c r="D13" s="55">
        <f>H4</f>
        <v>860</v>
      </c>
      <c r="E13" s="55">
        <f>K4</f>
        <v>1815</v>
      </c>
      <c r="F13" s="55">
        <f>N4</f>
        <v>1159</v>
      </c>
      <c r="G13" s="55">
        <f>Q4</f>
        <v>46</v>
      </c>
      <c r="H13" s="17">
        <f>SUM(B13:G13)</f>
        <v>4345</v>
      </c>
    </row>
    <row r="14" spans="1:20" ht="43.5" customHeight="1" x14ac:dyDescent="0.25">
      <c r="A14" s="16" t="s">
        <v>272</v>
      </c>
      <c r="B14" s="55">
        <f>+A8</f>
        <v>5</v>
      </c>
      <c r="C14" s="55">
        <f>D8</f>
        <v>0</v>
      </c>
      <c r="D14" s="55">
        <f>G8</f>
        <v>0</v>
      </c>
      <c r="E14" s="55">
        <f>J8</f>
        <v>12</v>
      </c>
      <c r="F14" s="55">
        <f>M8</f>
        <v>1</v>
      </c>
      <c r="G14" s="55">
        <f>P8</f>
        <v>0</v>
      </c>
      <c r="H14" s="17">
        <f>SUM(B14:G14)</f>
        <v>18</v>
      </c>
    </row>
    <row r="15" spans="1:20" ht="43.5" customHeight="1" x14ac:dyDescent="0.25">
      <c r="A15" s="16" t="s">
        <v>273</v>
      </c>
      <c r="B15" s="55">
        <f>B8</f>
        <v>614</v>
      </c>
      <c r="C15" s="55">
        <f>E8</f>
        <v>0</v>
      </c>
      <c r="D15" s="55">
        <f>H8</f>
        <v>0</v>
      </c>
      <c r="E15" s="55">
        <f>K8</f>
        <v>1327</v>
      </c>
      <c r="F15" s="55">
        <f>N8</f>
        <v>91</v>
      </c>
      <c r="G15" s="55">
        <f>Q8</f>
        <v>0</v>
      </c>
      <c r="H15" s="17">
        <f>SUM(B15:G15)</f>
        <v>2032</v>
      </c>
    </row>
    <row r="16" spans="1:20" ht="43.5" customHeight="1" x14ac:dyDescent="0.25">
      <c r="A16" s="62" t="s">
        <v>281</v>
      </c>
      <c r="B16" s="63"/>
      <c r="C16" s="63"/>
      <c r="D16" s="63"/>
      <c r="E16" s="63"/>
      <c r="F16" s="63"/>
      <c r="G16" s="64"/>
      <c r="H16" s="17">
        <f>H13+H15</f>
        <v>6377</v>
      </c>
    </row>
  </sheetData>
  <mergeCells count="17">
    <mergeCell ref="J2:K2"/>
    <mergeCell ref="M2:N2"/>
    <mergeCell ref="P2:Q2"/>
    <mergeCell ref="A1:T1"/>
    <mergeCell ref="A16:G16"/>
    <mergeCell ref="A10:H10"/>
    <mergeCell ref="S2:T2"/>
    <mergeCell ref="S6:T6"/>
    <mergeCell ref="A6:B6"/>
    <mergeCell ref="D6:E6"/>
    <mergeCell ref="G6:H6"/>
    <mergeCell ref="J6:K6"/>
    <mergeCell ref="M6:N6"/>
    <mergeCell ref="P6:Q6"/>
    <mergeCell ref="A2:B2"/>
    <mergeCell ref="D2:E2"/>
    <mergeCell ref="G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HOTELS METROPOLE</vt:lpstr>
      <vt:lpstr>RESIDENCES 3M</vt:lpstr>
      <vt:lpstr>Détails capacité hôtelière MMM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Curcio</dc:creator>
  <cp:lastModifiedBy>Anahita Moezz</cp:lastModifiedBy>
  <dcterms:created xsi:type="dcterms:W3CDTF">2022-08-24T14:54:28Z</dcterms:created>
  <dcterms:modified xsi:type="dcterms:W3CDTF">2023-10-03T12:33:40Z</dcterms:modified>
</cp:coreProperties>
</file>