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MOTION\Promotion\Affaires\Montpellier Now Convention Bureau\EVENEMENTS &amp; Demandes clients\BDC 2023\EVENEMENTS 2024\Crous Montpellier\"/>
    </mc:Choice>
  </mc:AlternateContent>
  <xr:revisionPtr revIDLastSave="0" documentId="8_{9B2AE79F-1C94-4F7B-97CE-AFDA9A37B11F}" xr6:coauthVersionLast="47" xr6:coauthVersionMax="47" xr10:uidLastSave="{00000000-0000-0000-0000-000000000000}"/>
  <bookViews>
    <workbookView xWindow="-120" yWindow="-120" windowWidth="29040" windowHeight="15720" tabRatio="875" xr2:uid="{00000000-000D-0000-FFFF-FFFF00000000}"/>
  </bookViews>
  <sheets>
    <sheet name="HOTELS METROPOLE" sheetId="2" r:id="rId1"/>
    <sheet name="HOTELS HORS METROPOLE" sheetId="1" r:id="rId2"/>
    <sheet name="RESIDENCES 3M" sheetId="4" r:id="rId3"/>
    <sheet name="RESIDENCES HORS METROPOLE" sheetId="9" r:id="rId4"/>
    <sheet name="Détails capacité hôtelière MMM" sheetId="7" r:id="rId5"/>
  </sheets>
  <definedNames>
    <definedName name="_xlnm._FilterDatabase" localSheetId="1" hidden="1">'HOTELS HORS METROPOLE'!$A$1:$J$73</definedName>
    <definedName name="_xlnm._FilterDatabase" localSheetId="0" hidden="1">'HOTELS METROPOLE'!$B$1:$B$384</definedName>
    <definedName name="_xlnm._FilterDatabase" localSheetId="2" hidden="1">'RESIDENCES 3M'!$A$1:$M$13</definedName>
    <definedName name="_xlnm._FilterDatabase" localSheetId="3" hidden="1">'RESIDENCES HORS METROPOLE'!$A$1:$M$16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0" i="7" l="1"/>
  <c r="H33" i="7"/>
  <c r="T25" i="7"/>
  <c r="T24" i="7"/>
  <c r="T21" i="7"/>
  <c r="F14" i="7"/>
  <c r="G14" i="7"/>
  <c r="G15" i="7"/>
  <c r="F15" i="7"/>
  <c r="E15" i="7"/>
  <c r="D15" i="7"/>
  <c r="C15" i="7"/>
  <c r="B15" i="7"/>
  <c r="E14" i="7"/>
  <c r="D14" i="7"/>
  <c r="C14" i="7"/>
  <c r="B14" i="7"/>
  <c r="T4" i="7"/>
  <c r="C380" i="2"/>
  <c r="G13" i="7"/>
  <c r="F13" i="7"/>
  <c r="E13" i="7"/>
  <c r="D13" i="7"/>
  <c r="C13" i="7"/>
  <c r="B13" i="7"/>
  <c r="H13" i="7" s="1"/>
  <c r="G12" i="7"/>
  <c r="F12" i="7"/>
  <c r="E12" i="7"/>
  <c r="D12" i="7"/>
  <c r="C12" i="7"/>
  <c r="B12" i="7"/>
  <c r="T7" i="7"/>
  <c r="C381" i="2"/>
  <c r="G2" i="9"/>
  <c r="D39" i="1"/>
  <c r="H15" i="7" l="1"/>
  <c r="H16" i="7" s="1"/>
  <c r="H14" i="7"/>
  <c r="H12" i="7"/>
  <c r="Q42" i="7"/>
  <c r="G49" i="7" s="1"/>
  <c r="P42" i="7"/>
  <c r="N42" i="7"/>
  <c r="F49" i="7" s="1"/>
  <c r="M42" i="7"/>
  <c r="K42" i="7"/>
  <c r="E49" i="7" s="1"/>
  <c r="J42" i="7"/>
  <c r="E48" i="7" s="1"/>
  <c r="H42" i="7"/>
  <c r="D49" i="7" s="1"/>
  <c r="G42" i="7"/>
  <c r="D48" i="7" s="1"/>
  <c r="E42" i="7"/>
  <c r="C49" i="7" s="1"/>
  <c r="D42" i="7"/>
  <c r="B42" i="7"/>
  <c r="A42" i="7"/>
  <c r="B48" i="7" s="1"/>
  <c r="Q38" i="7"/>
  <c r="G47" i="7" s="1"/>
  <c r="P38" i="7"/>
  <c r="N38" i="7"/>
  <c r="F47" i="7" s="1"/>
  <c r="M38" i="7"/>
  <c r="K38" i="7"/>
  <c r="J38" i="7"/>
  <c r="H38" i="7"/>
  <c r="D47" i="7" s="1"/>
  <c r="G38" i="7"/>
  <c r="D46" i="7" s="1"/>
  <c r="E38" i="7"/>
  <c r="C47" i="7" s="1"/>
  <c r="D38" i="7"/>
  <c r="C46" i="7" s="1"/>
  <c r="B38" i="7"/>
  <c r="B47" i="7" s="1"/>
  <c r="A38" i="7"/>
  <c r="B46" i="7" s="1"/>
  <c r="G48" i="7"/>
  <c r="C48" i="7"/>
  <c r="G46" i="7"/>
  <c r="E46" i="7"/>
  <c r="G32" i="7"/>
  <c r="F32" i="7"/>
  <c r="E32" i="7"/>
  <c r="D32" i="7"/>
  <c r="C32" i="7"/>
  <c r="B32" i="7"/>
  <c r="G31" i="7"/>
  <c r="F31" i="7"/>
  <c r="E31" i="7"/>
  <c r="D31" i="7"/>
  <c r="C31" i="7"/>
  <c r="B31" i="7"/>
  <c r="G30" i="7"/>
  <c r="F30" i="7"/>
  <c r="E30" i="7"/>
  <c r="D30" i="7"/>
  <c r="C30" i="7"/>
  <c r="B30" i="7"/>
  <c r="G29" i="7"/>
  <c r="F29" i="7"/>
  <c r="E29" i="7"/>
  <c r="D29" i="7"/>
  <c r="C29" i="7"/>
  <c r="B29" i="7"/>
  <c r="C377" i="2"/>
  <c r="H31" i="7" l="1"/>
  <c r="H32" i="7"/>
  <c r="T41" i="7"/>
  <c r="H30" i="7"/>
  <c r="H29" i="7"/>
  <c r="T42" i="7"/>
  <c r="F48" i="7"/>
  <c r="H48" i="7" s="1"/>
  <c r="B49" i="7"/>
  <c r="H49" i="7" s="1"/>
  <c r="T37" i="7"/>
  <c r="T38" i="7"/>
  <c r="F46" i="7"/>
  <c r="H46" i="7" s="1"/>
  <c r="E47" i="7"/>
  <c r="H47" i="7" s="1"/>
  <c r="T8" i="7" l="1"/>
  <c r="T3" i="7"/>
  <c r="C384" i="2"/>
  <c r="C383" i="2"/>
  <c r="C382" i="2"/>
  <c r="C378" i="2"/>
  <c r="D9" i="4"/>
  <c r="D8" i="4"/>
  <c r="G8" i="4" s="1"/>
</calcChain>
</file>

<file path=xl/sharedStrings.xml><?xml version="1.0" encoding="utf-8"?>
<sst xmlns="http://schemas.openxmlformats.org/spreadsheetml/2006/main" count="1356" uniqueCount="787">
  <si>
    <t>Nom</t>
  </si>
  <si>
    <t>Classement</t>
  </si>
  <si>
    <t>Adresse 1</t>
  </si>
  <si>
    <t>Code Postal</t>
  </si>
  <si>
    <t>Téléphone</t>
  </si>
  <si>
    <t>Email</t>
  </si>
  <si>
    <t>Nombre total de chambres</t>
  </si>
  <si>
    <t xml:space="preserve">Nombre de chambres Twin </t>
  </si>
  <si>
    <t>Commune Touristique</t>
  </si>
  <si>
    <t>THE ORIGINALS HOTEL ECOPARC MONTPELLIER EST</t>
  </si>
  <si>
    <t>3 étoiles</t>
  </si>
  <si>
    <t>68 rue du Basilic</t>
  </si>
  <si>
    <t>34130</t>
  </si>
  <si>
    <t>61</t>
  </si>
  <si>
    <t>15</t>
  </si>
  <si>
    <t>SAINT-AUNES</t>
  </si>
  <si>
    <t>B&amp;B HÔTEL MONTPELLIER VENDARGUES</t>
  </si>
  <si>
    <t>2 étoiles</t>
  </si>
  <si>
    <t>155 Rue du Fenouil</t>
  </si>
  <si>
    <t>HOTEL SAINT CLAIR BORD DE PLAGE</t>
  </si>
  <si>
    <t>Avenue de l'Europe</t>
  </si>
  <si>
    <t>34280</t>
  </si>
  <si>
    <t>27</t>
  </si>
  <si>
    <t>LA GRANDE-MOTTE</t>
  </si>
  <si>
    <t>HÔTEL KYRIAD MONTPELLIER EST LUNEL</t>
  </si>
  <si>
    <t>177 avenue Louis Lumière</t>
  </si>
  <si>
    <t>34400</t>
  </si>
  <si>
    <t>72</t>
  </si>
  <si>
    <t>9</t>
  </si>
  <si>
    <t>LUNEL</t>
  </si>
  <si>
    <t>HOTEL LE QUETZAL</t>
  </si>
  <si>
    <t>226 allée des Jardins</t>
  </si>
  <si>
    <t>54</t>
  </si>
  <si>
    <t>HOTEL LES RIVES BLEUES</t>
  </si>
  <si>
    <t>3 place de l'Eglise</t>
  </si>
  <si>
    <t>51</t>
  </si>
  <si>
    <t>83</t>
  </si>
  <si>
    <t xml:space="preserve">HOTEL FORMULE 1 MONTPELLIER EST VENDARGUES - F1 </t>
  </si>
  <si>
    <t>Non classé</t>
  </si>
  <si>
    <t>Z.A.C. Saint Antoine</t>
  </si>
  <si>
    <t>h2413@accor.com</t>
  </si>
  <si>
    <t>43</t>
  </si>
  <si>
    <t>HOTEL EUROPE</t>
  </si>
  <si>
    <t>Allée des Parcs</t>
  </si>
  <si>
    <t>37</t>
  </si>
  <si>
    <t>HOTELLERIE DE BALAJAN</t>
  </si>
  <si>
    <t>41 route de Montpellier</t>
  </si>
  <si>
    <t>34110</t>
  </si>
  <si>
    <t>19</t>
  </si>
  <si>
    <t>VIC-LA-GARDIOLE</t>
  </si>
  <si>
    <t>HOTEL LA RESERVE</t>
  </si>
  <si>
    <t>15 route de Montpellier</t>
  </si>
  <si>
    <t>23</t>
  </si>
  <si>
    <t>HOTEL DE LA PLAGE</t>
  </si>
  <si>
    <t>99 avenue Saint Maurice</t>
  </si>
  <si>
    <t>34250</t>
  </si>
  <si>
    <t>34</t>
  </si>
  <si>
    <t>5</t>
  </si>
  <si>
    <t>PALAVAS-LES-FLOTS</t>
  </si>
  <si>
    <t>IBIS STYLES MONTPELLIER MÉDITERRANÉE AÉROPORT</t>
  </si>
  <si>
    <t>Avenue Jacqueline Auriol</t>
  </si>
  <si>
    <t>74</t>
  </si>
  <si>
    <t>MAUGUIO</t>
  </si>
  <si>
    <t>AEROPORT HOTEL</t>
  </si>
  <si>
    <t>Aéroport Montpellier Méditerranée</t>
  </si>
  <si>
    <t>contact@aeroporthotel.com</t>
  </si>
  <si>
    <t>65</t>
  </si>
  <si>
    <t>HOTEL DU MIDI</t>
  </si>
  <si>
    <t>191 avenue Saint-Maurice</t>
  </si>
  <si>
    <t>42</t>
  </si>
  <si>
    <t>0</t>
  </si>
  <si>
    <t>HOTEL KYRIAD MONTPELLIER MEDITERRANEE AEROPORT</t>
  </si>
  <si>
    <t>273 rue Roland Garros</t>
  </si>
  <si>
    <t>HOTEL GÉDÉON</t>
  </si>
  <si>
    <t>159 avenue Grassion Cibrand</t>
  </si>
  <si>
    <t>CARNON PLAGE</t>
  </si>
  <si>
    <t>HÔTEL LE GRAND LARGE - BORD DE MER</t>
  </si>
  <si>
    <t>279 avenue Saint-Maurice</t>
  </si>
  <si>
    <t>HOTEL LE PETIT BAIGNEUR</t>
  </si>
  <si>
    <t>2 rue Saint-Louis</t>
  </si>
  <si>
    <t>12</t>
  </si>
  <si>
    <t>LE SUD HOTEL</t>
  </si>
  <si>
    <t>1315 rue Hélène Boucher</t>
  </si>
  <si>
    <t>THE ORIGINALS MONTPELLIER SUD NEPTUNE</t>
  </si>
  <si>
    <t>239 Rue de l'Etang de l'Or</t>
  </si>
  <si>
    <t>53</t>
  </si>
  <si>
    <t>HOTEL AMERIQUE - LOGIS</t>
  </si>
  <si>
    <t>7 avenue Frédéric Fabrèges</t>
  </si>
  <si>
    <t>47</t>
  </si>
  <si>
    <t>25</t>
  </si>
  <si>
    <t>HOTEL LE CARNON</t>
  </si>
  <si>
    <t>9 place Cassan carnon plage</t>
  </si>
  <si>
    <t>HOTEL LES ALIZES</t>
  </si>
  <si>
    <t>6 boulevard Maréchal Joffre</t>
  </si>
  <si>
    <t>14</t>
  </si>
  <si>
    <t>HOTEL LE BRASILIA</t>
  </si>
  <si>
    <t>9 boulevard Maréchal Joffre</t>
  </si>
  <si>
    <t>MAUGUIO CENTER HÔTEL</t>
  </si>
  <si>
    <t>219 Grand Rue François Miterrand</t>
  </si>
  <si>
    <t>contact@mauguiocenter.fr</t>
  </si>
  <si>
    <t xml:space="preserve"> FORME-HOTEL</t>
  </si>
  <si>
    <t>185 rue Charles Lindbergh</t>
  </si>
  <si>
    <t>adjdirection@forme-hotel.com</t>
  </si>
  <si>
    <t>40</t>
  </si>
  <si>
    <t>HÔTEL MON AUBERGE</t>
  </si>
  <si>
    <t>Pont de Lunel</t>
  </si>
  <si>
    <t xml:space="preserve">info@monauberge.com </t>
  </si>
  <si>
    <t>28</t>
  </si>
  <si>
    <t>AMBRE HÔTEL</t>
  </si>
  <si>
    <t>262 avenue du Vidourle</t>
  </si>
  <si>
    <t>contact@ambrehotel.fr</t>
  </si>
  <si>
    <t>20</t>
  </si>
  <si>
    <t>IBIS BUDGET MONTPELLIER AÉROPORT PARC DES EXPOS</t>
  </si>
  <si>
    <t>77</t>
  </si>
  <si>
    <t>HÔTEL IBIS LUNEL MONTPELLIER EST PETITE CAMARGUE</t>
  </si>
  <si>
    <t>200 rue ZAC de la Petite Camargue</t>
  </si>
  <si>
    <t>HÔTEL LES MIMOSAS</t>
  </si>
  <si>
    <t>1784 avenue du Vidourle</t>
  </si>
  <si>
    <t>22</t>
  </si>
  <si>
    <t xml:space="preserve">Nom de l'établissement </t>
  </si>
  <si>
    <t>Nombre de chambres twins</t>
  </si>
  <si>
    <t>Distance Arena</t>
  </si>
  <si>
    <t>Adresse</t>
  </si>
  <si>
    <t>BRIT HOTEL CONFORT MONTPELLIER PARC DES EXPOS</t>
  </si>
  <si>
    <t>***</t>
  </si>
  <si>
    <r>
      <rPr>
        <b/>
        <sz val="11"/>
        <color theme="1"/>
        <rFont val="Calibri"/>
        <family val="2"/>
        <scheme val="minor"/>
      </rPr>
      <t>750m</t>
    </r>
    <r>
      <rPr>
        <sz val="11"/>
        <rFont val="Calibri"/>
        <family val="2"/>
      </rPr>
      <t xml:space="preserve"> - 5-10 min à pieds</t>
    </r>
  </si>
  <si>
    <t>Avenue George Frèche Angle route de la Foire</t>
  </si>
  <si>
    <t>PEROLS</t>
  </si>
  <si>
    <t>04 67 27 66 83</t>
  </si>
  <si>
    <t>perols@brithotel.fr</t>
  </si>
  <si>
    <t>HOTEL EUROTEL</t>
  </si>
  <si>
    <r>
      <rPr>
        <b/>
        <sz val="11"/>
        <color theme="1"/>
        <rFont val="Calibri"/>
        <family val="2"/>
        <scheme val="minor"/>
      </rPr>
      <t xml:space="preserve">1,6km </t>
    </r>
    <r>
      <rPr>
        <sz val="11"/>
        <rFont val="Calibri"/>
        <family val="2"/>
      </rPr>
      <t>- 5 min en voiture / 10-15 min à pieds</t>
    </r>
  </si>
  <si>
    <t>18 ZAC Fenouillet</t>
  </si>
  <si>
    <t>04 67 50 27 27</t>
  </si>
  <si>
    <t>eurotel.fr@wanadoo.fr</t>
  </si>
  <si>
    <t>**</t>
  </si>
  <si>
    <t>34970</t>
  </si>
  <si>
    <t>LATTES</t>
  </si>
  <si>
    <t xml:space="preserve">HOTEL LE MEJEAN </t>
  </si>
  <si>
    <r>
      <rPr>
        <b/>
        <sz val="11"/>
        <color theme="1"/>
        <rFont val="Calibri"/>
        <family val="2"/>
        <scheme val="minor"/>
      </rPr>
      <t xml:space="preserve">4km </t>
    </r>
    <r>
      <rPr>
        <sz val="11"/>
        <rFont val="Calibri"/>
        <family val="2"/>
      </rPr>
      <t>- 5-10 min en voiture ou 5 min en tram</t>
    </r>
  </si>
  <si>
    <t>Avenue des Platanes</t>
  </si>
  <si>
    <t>04 67 99 79 00</t>
  </si>
  <si>
    <t>hlemejean@gmail.com</t>
  </si>
  <si>
    <t>BESTWESTERN HOTELIO MONTPELLIER SUD</t>
  </si>
  <si>
    <r>
      <rPr>
        <b/>
        <sz val="11"/>
        <color theme="1"/>
        <rFont val="Calibri"/>
        <family val="2"/>
        <scheme val="minor"/>
      </rPr>
      <t>7km</t>
    </r>
    <r>
      <rPr>
        <sz val="11"/>
        <rFont val="Calibri"/>
        <family val="2"/>
      </rPr>
      <t xml:space="preserve"> - 10-15 min en voiture</t>
    </r>
  </si>
  <si>
    <t>1 Chemin de saint Hubert</t>
  </si>
  <si>
    <t>04 67 64 27 53</t>
  </si>
  <si>
    <t>reception@hotelio.fr</t>
  </si>
  <si>
    <t>NC</t>
  </si>
  <si>
    <r>
      <rPr>
        <b/>
        <sz val="11"/>
        <color theme="1"/>
        <rFont val="Calibri"/>
        <family val="2"/>
        <scheme val="minor"/>
      </rPr>
      <t>7km</t>
    </r>
    <r>
      <rPr>
        <sz val="11"/>
        <rFont val="Calibri"/>
        <family val="2"/>
      </rPr>
      <t xml:space="preserve"> - 10-15 min en voiture </t>
    </r>
  </si>
  <si>
    <t>MONTPELLIER</t>
  </si>
  <si>
    <t xml:space="preserve">HOTEL CAMPANILE MONTPELLIER EST-LE MILLENAIRE </t>
  </si>
  <si>
    <t>1083 rue Henri Becquerel</t>
  </si>
  <si>
    <t>34000</t>
  </si>
  <si>
    <t>04 67 64 85 85</t>
  </si>
  <si>
    <t>montpellier.lemillenaire@campanile.fr</t>
  </si>
  <si>
    <t>HALTHOTEL</t>
  </si>
  <si>
    <r>
      <rPr>
        <b/>
        <sz val="11"/>
        <color theme="1"/>
        <rFont val="Calibri"/>
        <family val="2"/>
        <scheme val="minor"/>
      </rPr>
      <t xml:space="preserve">7km </t>
    </r>
    <r>
      <rPr>
        <sz val="11"/>
        <rFont val="Calibri"/>
        <family val="2"/>
      </rPr>
      <t xml:space="preserve">- 10-15 min en voiture </t>
    </r>
  </si>
  <si>
    <t>1 chemin Saint Hubert</t>
  </si>
  <si>
    <t>04 67 34 09 65</t>
  </si>
  <si>
    <t>reservation@halthotel.fr</t>
  </si>
  <si>
    <t>*</t>
  </si>
  <si>
    <t>****</t>
  </si>
  <si>
    <r>
      <rPr>
        <b/>
        <sz val="11"/>
        <color theme="1"/>
        <rFont val="Calibri"/>
        <family val="2"/>
        <scheme val="minor"/>
      </rPr>
      <t xml:space="preserve">7km </t>
    </r>
    <r>
      <rPr>
        <sz val="11"/>
        <rFont val="Calibri"/>
        <family val="2"/>
      </rPr>
      <t>- 10-15 min en voiture ou 18 min en tram</t>
    </r>
  </si>
  <si>
    <t xml:space="preserve">HOTEL HOLIDAY INN EXPRESS MONTPELLIER ODYSSEUM </t>
  </si>
  <si>
    <r>
      <rPr>
        <b/>
        <sz val="11"/>
        <color theme="1"/>
        <rFont val="Calibri"/>
        <family val="2"/>
        <scheme val="minor"/>
      </rPr>
      <t>7km</t>
    </r>
    <r>
      <rPr>
        <sz val="11"/>
        <rFont val="Calibri"/>
        <family val="2"/>
      </rPr>
      <t xml:space="preserve"> - 10-15 min en voiture ou 34 min en tram</t>
    </r>
  </si>
  <si>
    <t>60 Avenue Nina Simone</t>
  </si>
  <si>
    <t>04 99 51 61 00</t>
  </si>
  <si>
    <t>contact@hiemontpellier.com</t>
  </si>
  <si>
    <t>PRIVILEGE HOTEL EUROCIEL CENTRE COMEDIE</t>
  </si>
  <si>
    <r>
      <rPr>
        <b/>
        <sz val="11"/>
        <color theme="1"/>
        <rFont val="Calibri"/>
        <family val="2"/>
        <scheme val="minor"/>
      </rPr>
      <t>7km</t>
    </r>
    <r>
      <rPr>
        <sz val="11"/>
        <rFont val="Calibri"/>
        <family val="2"/>
      </rPr>
      <t xml:space="preserve"> -15 min en voiture</t>
    </r>
  </si>
  <si>
    <t>1 avenue du Pont Juvénal</t>
  </si>
  <si>
    <t>04 67 07 51 61</t>
  </si>
  <si>
    <t xml:space="preserve">info@hoteleurociel.fr
</t>
  </si>
  <si>
    <t xml:space="preserve">HOTEL KYRIAD MONTPELLIER SUD - LATTES </t>
  </si>
  <si>
    <r>
      <rPr>
        <b/>
        <sz val="11"/>
        <color theme="1"/>
        <rFont val="Calibri"/>
        <family val="2"/>
        <scheme val="minor"/>
      </rPr>
      <t xml:space="preserve">8km </t>
    </r>
    <r>
      <rPr>
        <sz val="11"/>
        <rFont val="Calibri"/>
        <family val="2"/>
      </rPr>
      <t xml:space="preserve">- 10-15 min en voiture </t>
    </r>
  </si>
  <si>
    <t>25 rue du Puech Radier</t>
  </si>
  <si>
    <t>04 67 92 32 41</t>
  </si>
  <si>
    <t xml:space="preserve">montpellier.sud@kyriad.fr </t>
  </si>
  <si>
    <t xml:space="preserve">HOTEL IBIS BUDGET MILLENAIRE </t>
  </si>
  <si>
    <t>Rue des Frères Lumière, ZAC Blaise Pascal</t>
  </si>
  <si>
    <t>08 92 68 09 04</t>
  </si>
  <si>
    <t>h5057-re@accor.com</t>
  </si>
  <si>
    <t xml:space="preserve">HOTEL B&amp;B MONTPELLIER CENTRE LE MILLENAIRE </t>
  </si>
  <si>
    <r>
      <rPr>
        <b/>
        <sz val="11"/>
        <color theme="1"/>
        <rFont val="Calibri"/>
        <family val="2"/>
        <scheme val="minor"/>
      </rPr>
      <t>8km</t>
    </r>
    <r>
      <rPr>
        <sz val="11"/>
        <rFont val="Calibri"/>
        <family val="2"/>
      </rPr>
      <t xml:space="preserve"> - 10-15 min en voiture </t>
    </r>
  </si>
  <si>
    <t>1211 rue de la vieille poste</t>
  </si>
  <si>
    <t>08 92 68 30 42</t>
  </si>
  <si>
    <t>bb_4561@hotelbb.com</t>
  </si>
  <si>
    <t>HOTEL KYRIAD CENTRE ANTIGONE</t>
  </si>
  <si>
    <r>
      <rPr>
        <b/>
        <sz val="11"/>
        <color theme="1"/>
        <rFont val="Calibri"/>
        <family val="2"/>
        <scheme val="minor"/>
      </rPr>
      <t>8km</t>
    </r>
    <r>
      <rPr>
        <sz val="11"/>
        <rFont val="Calibri"/>
        <family val="2"/>
      </rPr>
      <t xml:space="preserve"> - 10-15 min en voiture ou 25 min en tram </t>
    </r>
  </si>
  <si>
    <t>890 avenue Jean Mermoz</t>
  </si>
  <si>
    <t>04 67 64 88 50</t>
  </si>
  <si>
    <t>info@kyriad-montpelliercentre.com</t>
  </si>
  <si>
    <t>CAMPANILE MONTPELLIER CROIX D'ARGENT</t>
  </si>
  <si>
    <r>
      <rPr>
        <b/>
        <sz val="11"/>
        <color theme="1"/>
        <rFont val="Calibri"/>
        <family val="2"/>
        <scheme val="minor"/>
      </rPr>
      <t>8km</t>
    </r>
    <r>
      <rPr>
        <sz val="11"/>
        <rFont val="Calibri"/>
        <family val="2"/>
      </rPr>
      <t xml:space="preserve"> - 10-15 min voiture </t>
    </r>
  </si>
  <si>
    <t>135 rue de Jugurtha</t>
  </si>
  <si>
    <t>34070</t>
  </si>
  <si>
    <t>06.76.71.93.52</t>
  </si>
  <si>
    <t>isabelle.torres@groupe-hp.com</t>
  </si>
  <si>
    <r>
      <t xml:space="preserve">8,5 km </t>
    </r>
    <r>
      <rPr>
        <sz val="11"/>
        <rFont val="Calibri"/>
        <family val="2"/>
      </rPr>
      <t>25 min en tram et 15-20 min en voiture</t>
    </r>
  </si>
  <si>
    <t>27 Rue Jules Ferry</t>
  </si>
  <si>
    <t>BELAROIA CAMPANILE MONTPELLIER CENTRE</t>
  </si>
  <si>
    <t>04 34 09 13 34</t>
  </si>
  <si>
    <t xml:space="preserve">commercial@belaroia.fr / montpellier.centre@campanile.fr </t>
  </si>
  <si>
    <t xml:space="preserve">THE ORIGINALS MONTPELLIER SUD LE MAS DE GRILLE </t>
  </si>
  <si>
    <r>
      <rPr>
        <b/>
        <sz val="11"/>
        <color theme="1"/>
        <rFont val="Calibri"/>
        <family val="2"/>
        <scheme val="minor"/>
      </rPr>
      <t>9km</t>
    </r>
    <r>
      <rPr>
        <sz val="11"/>
        <rFont val="Calibri"/>
        <family val="2"/>
      </rPr>
      <t xml:space="preserve"> - 15-20 min en voiture</t>
    </r>
  </si>
  <si>
    <t>93 rue Théophraste Renaudot</t>
  </si>
  <si>
    <t>34430</t>
  </si>
  <si>
    <t>SAINT-JEAN-DE-VEDAS</t>
  </si>
  <si>
    <t>04 67 47 07 45</t>
  </si>
  <si>
    <t>reception@hotelmasdegrille.fr</t>
  </si>
  <si>
    <t>*****</t>
  </si>
  <si>
    <t>34170</t>
  </si>
  <si>
    <t>CASTELNAU-LE-LEZ</t>
  </si>
  <si>
    <t xml:space="preserve">HOTEL CAMPANILE MONTPELLIER SUD </t>
  </si>
  <si>
    <r>
      <rPr>
        <b/>
        <sz val="11"/>
        <color theme="1"/>
        <rFont val="Calibri"/>
        <family val="2"/>
        <scheme val="minor"/>
      </rPr>
      <t>9km</t>
    </r>
    <r>
      <rPr>
        <sz val="11"/>
        <rFont val="Calibri"/>
        <family val="2"/>
      </rPr>
      <t xml:space="preserve"> - 15-20 min en voiture </t>
    </r>
  </si>
  <si>
    <t>397 avenue du Mas d'Argelliers</t>
  </si>
  <si>
    <t>04 67 34 14 00</t>
  </si>
  <si>
    <t>montpellier@campanile.fr</t>
  </si>
  <si>
    <t xml:space="preserve">HOTEL LES MYRTES </t>
  </si>
  <si>
    <t>10 rue de la Cour du Recteur</t>
  </si>
  <si>
    <t>04 67 42 60 11</t>
  </si>
  <si>
    <t>hotellesmyrtes@orange.fr</t>
  </si>
  <si>
    <t xml:space="preserve">HOTEL COLISEE VERDUN </t>
  </si>
  <si>
    <r>
      <rPr>
        <b/>
        <sz val="11"/>
        <color theme="1"/>
        <rFont val="Calibri"/>
        <family val="2"/>
        <scheme val="minor"/>
      </rPr>
      <t xml:space="preserve">9km </t>
    </r>
    <r>
      <rPr>
        <sz val="11"/>
        <rFont val="Calibri"/>
        <family val="2"/>
      </rPr>
      <t>- 15-20 min en voiture ou 23 min en tram</t>
    </r>
  </si>
  <si>
    <t>33 rue de Verdun</t>
  </si>
  <si>
    <t>04 67 58 42 63</t>
  </si>
  <si>
    <t>hotelcoliseeverdun@gmail.com</t>
  </si>
  <si>
    <t xml:space="preserve">BEST WESTERN HOTEL EUROCIEL </t>
  </si>
  <si>
    <r>
      <rPr>
        <b/>
        <sz val="11"/>
        <color theme="1"/>
        <rFont val="Calibri"/>
        <family val="2"/>
        <scheme val="minor"/>
      </rPr>
      <t>9km</t>
    </r>
    <r>
      <rPr>
        <sz val="11"/>
        <rFont val="Calibri"/>
        <family val="2"/>
      </rPr>
      <t xml:space="preserve"> - 15-20 min en voiture ou 24 min en tram</t>
    </r>
  </si>
  <si>
    <r>
      <rPr>
        <b/>
        <sz val="11"/>
        <color theme="1"/>
        <rFont val="Calibri"/>
        <family val="2"/>
        <scheme val="minor"/>
      </rPr>
      <t>9km</t>
    </r>
    <r>
      <rPr>
        <sz val="11"/>
        <rFont val="Calibri"/>
        <family val="2"/>
      </rPr>
      <t xml:space="preserve"> - 15-20 min en voiture ou 27 min en tram</t>
    </r>
  </si>
  <si>
    <t>HOTEL IBIS MONTPELLIER CENTRE POLYGONE</t>
  </si>
  <si>
    <t>Boulevard d'Antigone, 95 place Vauban</t>
  </si>
  <si>
    <t>04 67 64 06 64</t>
  </si>
  <si>
    <t>h1391@accor.com</t>
  </si>
  <si>
    <t xml:space="preserve">HOTEL IBIS MONTPELLIER CENTRE COMEDIE </t>
  </si>
  <si>
    <r>
      <rPr>
        <b/>
        <sz val="11"/>
        <color theme="1"/>
        <rFont val="Calibri"/>
        <family val="2"/>
        <scheme val="minor"/>
      </rPr>
      <t>9km</t>
    </r>
    <r>
      <rPr>
        <sz val="11"/>
        <rFont val="Calibri"/>
        <family val="2"/>
      </rPr>
      <t xml:space="preserve"> - 15-20 min en voiture ou 29 min en tram</t>
    </r>
  </si>
  <si>
    <t>Allée Jules Milhau, le Triangle</t>
  </si>
  <si>
    <t>04 99 13 29 99</t>
  </si>
  <si>
    <t>H0592@accor.com</t>
  </si>
  <si>
    <t xml:space="preserve">HOTEL LE STRASBOURG </t>
  </si>
  <si>
    <r>
      <rPr>
        <b/>
        <sz val="11"/>
        <color theme="1"/>
        <rFont val="Calibri"/>
        <family val="2"/>
        <scheme val="minor"/>
      </rPr>
      <t>9,5km</t>
    </r>
    <r>
      <rPr>
        <sz val="11"/>
        <rFont val="Calibri"/>
        <family val="2"/>
      </rPr>
      <t xml:space="preserve"> - 15-20 min en voiture ou 28 min en tram</t>
    </r>
  </si>
  <si>
    <t>39 boulevard de Strasbourg</t>
  </si>
  <si>
    <t>04 67 65 19 00</t>
  </si>
  <si>
    <t xml:space="preserve">HOTEL IBIS MONTPELLIER SUD </t>
  </si>
  <si>
    <r>
      <rPr>
        <b/>
        <sz val="11"/>
        <color theme="1"/>
        <rFont val="Calibri"/>
        <family val="2"/>
        <scheme val="minor"/>
      </rPr>
      <t>10km</t>
    </r>
    <r>
      <rPr>
        <sz val="11"/>
        <rFont val="Calibri"/>
        <family val="2"/>
      </rPr>
      <t xml:space="preserve"> - 10-15 min en voiture </t>
    </r>
  </si>
  <si>
    <t>164 avenue de Palavas</t>
  </si>
  <si>
    <t>04 67 58 82 30</t>
  </si>
  <si>
    <t>Pour les indiv : H0624@accor.com
Pour les groupes : murielle.oge@accor.com</t>
  </si>
  <si>
    <t xml:space="preserve">HOTEL IBIS BUDGET MONTPELLIER SUD PRES D'ARENE </t>
  </si>
  <si>
    <t>HOTEL LE MISTRAL</t>
  </si>
  <si>
    <r>
      <rPr>
        <b/>
        <sz val="11"/>
        <color theme="1"/>
        <rFont val="Calibri"/>
        <family val="2"/>
        <scheme val="minor"/>
      </rPr>
      <t>10km</t>
    </r>
    <r>
      <rPr>
        <sz val="11"/>
        <rFont val="Calibri"/>
        <family val="2"/>
      </rPr>
      <t xml:space="preserve"> - 10-15 min en voiture ou 32 min en tram</t>
    </r>
  </si>
  <si>
    <t>25 rue Boussairolles</t>
  </si>
  <si>
    <t>04 67 58 45 25</t>
  </si>
  <si>
    <t xml:space="preserve">HOTEL ULYSSE MONTPELLIER CENTRE </t>
  </si>
  <si>
    <r>
      <rPr>
        <b/>
        <sz val="11"/>
        <color theme="1"/>
        <rFont val="Calibri"/>
        <family val="2"/>
        <scheme val="minor"/>
      </rPr>
      <t>10km</t>
    </r>
    <r>
      <rPr>
        <sz val="11"/>
        <rFont val="Calibri"/>
        <family val="2"/>
      </rPr>
      <t xml:space="preserve"> - 10-15 min en voiture ou 35 min en tram </t>
    </r>
  </si>
  <si>
    <t>338 avenue de Saint Maur</t>
  </si>
  <si>
    <t>04 67 02 02 30</t>
  </si>
  <si>
    <t>hotelulysse@free.fr</t>
  </si>
  <si>
    <r>
      <rPr>
        <b/>
        <sz val="11"/>
        <color theme="1"/>
        <rFont val="Calibri"/>
        <family val="2"/>
        <scheme val="minor"/>
      </rPr>
      <t xml:space="preserve">10km </t>
    </r>
    <r>
      <rPr>
        <sz val="11"/>
        <rFont val="Calibri"/>
        <family val="2"/>
      </rPr>
      <t xml:space="preserve">- 15-20 min en voiture </t>
    </r>
  </si>
  <si>
    <t>HOTEL DU PARC</t>
  </si>
  <si>
    <t>8 rue Achille Bégé</t>
  </si>
  <si>
    <t>04 67 41 16 49</t>
  </si>
  <si>
    <t>contact@leparc34.fr</t>
  </si>
  <si>
    <t xml:space="preserve">HOTEL DU PALAIS </t>
  </si>
  <si>
    <r>
      <rPr>
        <b/>
        <sz val="11"/>
        <color theme="1"/>
        <rFont val="Calibri"/>
        <family val="2"/>
        <scheme val="minor"/>
      </rPr>
      <t>10km</t>
    </r>
    <r>
      <rPr>
        <sz val="11"/>
        <rFont val="Calibri"/>
        <family val="2"/>
      </rPr>
      <t xml:space="preserve"> - 15-20 min en voiture </t>
    </r>
  </si>
  <si>
    <t>3 rue du Palais des Guilhem</t>
  </si>
  <si>
    <t>04 67 60 47 38</t>
  </si>
  <si>
    <t>hoteldupalaismontpellier@gmail.com</t>
  </si>
  <si>
    <t xml:space="preserve">BEST WESTERN PLUS COMEDIE SAINT ROCH </t>
  </si>
  <si>
    <r>
      <rPr>
        <b/>
        <sz val="11"/>
        <color theme="1"/>
        <rFont val="Calibri"/>
        <family val="2"/>
        <scheme val="minor"/>
      </rPr>
      <t xml:space="preserve">10km </t>
    </r>
    <r>
      <rPr>
        <sz val="11"/>
        <rFont val="Calibri"/>
        <family val="2"/>
      </rPr>
      <t xml:space="preserve">- 15-20 min en voiture ou 23 min en tram </t>
    </r>
  </si>
  <si>
    <t>6 et 8 rue Jules Ferry</t>
  </si>
  <si>
    <t>04 99 13 33 44</t>
  </si>
  <si>
    <t>contact@lhotel-montpellier.com</t>
  </si>
  <si>
    <t xml:space="preserve">ROYAL HOTEL </t>
  </si>
  <si>
    <r>
      <rPr>
        <b/>
        <sz val="11"/>
        <color theme="1"/>
        <rFont val="Calibri"/>
        <family val="2"/>
        <scheme val="minor"/>
      </rPr>
      <t>10km</t>
    </r>
    <r>
      <rPr>
        <sz val="11"/>
        <rFont val="Calibri"/>
        <family val="2"/>
      </rPr>
      <t xml:space="preserve"> - 15-20 min en voiture ou 24 min en tram</t>
    </r>
  </si>
  <si>
    <t>8 rue Maguelone</t>
  </si>
  <si>
    <t>04 67 92 59 80</t>
  </si>
  <si>
    <t>resa@royalhotelmontpellier.com</t>
  </si>
  <si>
    <t xml:space="preserve">HOTEL D'ARAGON </t>
  </si>
  <si>
    <r>
      <rPr>
        <b/>
        <sz val="11"/>
        <color theme="1"/>
        <rFont val="Calibri"/>
        <family val="2"/>
        <scheme val="minor"/>
      </rPr>
      <t>10km</t>
    </r>
    <r>
      <rPr>
        <sz val="11"/>
        <rFont val="Calibri"/>
        <family val="2"/>
      </rPr>
      <t xml:space="preserve"> - 15-20 min en voiture ou 27 min en tram</t>
    </r>
  </si>
  <si>
    <t>10 rue Baudin</t>
  </si>
  <si>
    <t>04 67 10 70 00</t>
  </si>
  <si>
    <t>info@hotel-aragon.fr</t>
  </si>
  <si>
    <t>HOTEL IBIS STYLES MONTPELLIER CENTRE COMEDIE</t>
  </si>
  <si>
    <t>6 rue Baudin</t>
  </si>
  <si>
    <t>04 34 35 86 86</t>
  </si>
  <si>
    <t>h9120@accor.com</t>
  </si>
  <si>
    <r>
      <rPr>
        <b/>
        <sz val="11"/>
        <color theme="1"/>
        <rFont val="Calibri"/>
        <family val="2"/>
        <scheme val="minor"/>
      </rPr>
      <t>10km</t>
    </r>
    <r>
      <rPr>
        <sz val="11"/>
        <rFont val="Calibri"/>
        <family val="2"/>
      </rPr>
      <t xml:space="preserve"> - 15-20 min en voiture ou 33 min en tram</t>
    </r>
  </si>
  <si>
    <t xml:space="preserve">BEST WESTERN HOTEL LE GUILHEM </t>
  </si>
  <si>
    <t>18 rue Jean Jacques Rousseau</t>
  </si>
  <si>
    <t>04 67 52 90 90</t>
  </si>
  <si>
    <t>contact@leguilhem.com</t>
  </si>
  <si>
    <t xml:space="preserve">HOTEL DE LA COMEDIE </t>
  </si>
  <si>
    <r>
      <rPr>
        <b/>
        <sz val="11"/>
        <color theme="1"/>
        <rFont val="Calibri"/>
        <family val="2"/>
        <scheme val="minor"/>
      </rPr>
      <t xml:space="preserve">10km </t>
    </r>
    <r>
      <rPr>
        <sz val="11"/>
        <rFont val="Calibri"/>
        <family val="2"/>
      </rPr>
      <t>- 15-20 min en voiture ou 35 min en tram</t>
    </r>
  </si>
  <si>
    <t>1 bis rue Baudin, EURL la raffinerie</t>
  </si>
  <si>
    <t>04 67 58 43 64</t>
  </si>
  <si>
    <t>info@hoteldelacomedie.fr</t>
  </si>
  <si>
    <t>HOTEL DES ARTS</t>
  </si>
  <si>
    <r>
      <rPr>
        <b/>
        <sz val="11"/>
        <color theme="1"/>
        <rFont val="Calibri"/>
        <family val="2"/>
        <scheme val="minor"/>
      </rPr>
      <t>10km</t>
    </r>
    <r>
      <rPr>
        <sz val="11"/>
        <rFont val="Calibri"/>
        <family val="2"/>
      </rPr>
      <t xml:space="preserve"> - 15-20min en voiture ou 32 min en tram</t>
    </r>
  </si>
  <si>
    <t>6 boulevard Victor Hugo</t>
  </si>
  <si>
    <t>04 67 58 69 20</t>
  </si>
  <si>
    <t>contact@hotel-des-arts.fr</t>
  </si>
  <si>
    <t>HOTEL DES ARCEAUX</t>
  </si>
  <si>
    <r>
      <rPr>
        <b/>
        <sz val="11"/>
        <color theme="1"/>
        <rFont val="Calibri"/>
        <family val="2"/>
        <scheme val="minor"/>
      </rPr>
      <t>11km</t>
    </r>
    <r>
      <rPr>
        <sz val="11"/>
        <rFont val="Calibri"/>
        <family val="2"/>
      </rPr>
      <t xml:space="preserve"> -  20-25 min en voiture</t>
    </r>
  </si>
  <si>
    <t>33/35 boulevard des arceaux</t>
  </si>
  <si>
    <t>04 67 92 03 03</t>
  </si>
  <si>
    <t>contact@hoteldesarceaux.com</t>
  </si>
  <si>
    <t xml:space="preserve">HOTEL LE CLOS DE L'AUBE ROUGE </t>
  </si>
  <si>
    <r>
      <rPr>
        <b/>
        <sz val="11"/>
        <color theme="1"/>
        <rFont val="Calibri"/>
        <family val="2"/>
        <scheme val="minor"/>
      </rPr>
      <t>11km</t>
    </r>
    <r>
      <rPr>
        <sz val="11"/>
        <rFont val="Calibri"/>
        <family val="2"/>
      </rPr>
      <t xml:space="preserve"> - 15-20 min en voiture </t>
    </r>
  </si>
  <si>
    <t>115 avenue de l'Aube Rouge</t>
  </si>
  <si>
    <t>04 99 58 80 00</t>
  </si>
  <si>
    <t>infos@auberouge.com</t>
  </si>
  <si>
    <t>HOTEL SAINT ROCH MONTPELLIER CENTRE</t>
  </si>
  <si>
    <r>
      <rPr>
        <b/>
        <sz val="11"/>
        <color theme="1"/>
        <rFont val="Calibri"/>
        <family val="2"/>
        <scheme val="minor"/>
      </rPr>
      <t>11km</t>
    </r>
    <r>
      <rPr>
        <sz val="11"/>
        <rFont val="Calibri"/>
        <family val="2"/>
      </rPr>
      <t xml:space="preserve"> - 20 min en voiture </t>
    </r>
  </si>
  <si>
    <t>14 rue jules Ferry</t>
  </si>
  <si>
    <t>04 67 60 72 81</t>
  </si>
  <si>
    <t>HOTEL ACAPULCO</t>
  </si>
  <si>
    <r>
      <rPr>
        <b/>
        <sz val="11"/>
        <color theme="1"/>
        <rFont val="Calibri"/>
        <family val="2"/>
        <scheme val="minor"/>
      </rPr>
      <t xml:space="preserve">11km </t>
    </r>
    <r>
      <rPr>
        <sz val="11"/>
        <rFont val="Calibri"/>
        <family val="2"/>
      </rPr>
      <t xml:space="preserve">- 20 min en voiture </t>
    </r>
  </si>
  <si>
    <t>445 rue Auguste Broussonnet</t>
  </si>
  <si>
    <t>34090</t>
  </si>
  <si>
    <t>04 67 54 12 21</t>
  </si>
  <si>
    <t>hotel.acapulco@cegetel.net</t>
  </si>
  <si>
    <r>
      <rPr>
        <b/>
        <sz val="11"/>
        <color theme="1"/>
        <rFont val="Calibri"/>
        <family val="2"/>
        <scheme val="minor"/>
      </rPr>
      <t>13km</t>
    </r>
    <r>
      <rPr>
        <sz val="11"/>
        <rFont val="Calibri"/>
        <family val="2"/>
      </rPr>
      <t xml:space="preserve"> - 20 min en voiture </t>
    </r>
  </si>
  <si>
    <t xml:space="preserve">HOTEL LES TROENES </t>
  </si>
  <si>
    <t>17 avenue Emile Bertin Sans</t>
  </si>
  <si>
    <t>34040</t>
  </si>
  <si>
    <t>04 67 04 07 76</t>
  </si>
  <si>
    <t>hotel-les-troenes@wanadoo.fr</t>
  </si>
  <si>
    <t>FASTHOTEL MONTPELLIER BAILLARGUES</t>
  </si>
  <si>
    <r>
      <rPr>
        <b/>
        <sz val="11"/>
        <color theme="1"/>
        <rFont val="Calibri"/>
        <family val="2"/>
        <scheme val="minor"/>
      </rPr>
      <t xml:space="preserve">14km </t>
    </r>
    <r>
      <rPr>
        <sz val="11"/>
        <rFont val="Calibri"/>
        <family val="2"/>
      </rPr>
      <t xml:space="preserve">- 15 min en voiture </t>
    </r>
  </si>
  <si>
    <t>26 avenue de la Biste</t>
  </si>
  <si>
    <t>34670</t>
  </si>
  <si>
    <t>BAILLARGUES</t>
  </si>
  <si>
    <t>04 67 91 93 93</t>
  </si>
  <si>
    <t>baillargues@fasthotel.com</t>
  </si>
  <si>
    <t>HOTEL ABELIA</t>
  </si>
  <si>
    <r>
      <rPr>
        <b/>
        <sz val="11"/>
        <color theme="1"/>
        <rFont val="Calibri"/>
        <family val="2"/>
        <scheme val="minor"/>
      </rPr>
      <t xml:space="preserve">14km </t>
    </r>
    <r>
      <rPr>
        <sz val="11"/>
        <rFont val="Calibri"/>
        <family val="2"/>
      </rPr>
      <t>- 25min de voiture</t>
    </r>
  </si>
  <si>
    <t>70 Route de Lodève</t>
  </si>
  <si>
    <t>04 67 03 17 77</t>
  </si>
  <si>
    <t>hotelabelia@orange.fr</t>
  </si>
  <si>
    <t>HOTEL FRANCOIS DE LAPEYRONIE</t>
  </si>
  <si>
    <r>
      <rPr>
        <b/>
        <sz val="11"/>
        <color theme="1"/>
        <rFont val="Calibri"/>
        <family val="2"/>
        <scheme val="minor"/>
      </rPr>
      <t>14km</t>
    </r>
    <r>
      <rPr>
        <sz val="11"/>
        <rFont val="Calibri"/>
        <family val="2"/>
      </rPr>
      <t xml:space="preserve"> - 25min de voiture</t>
    </r>
  </si>
  <si>
    <t>80 rue des pétètes</t>
  </si>
  <si>
    <t>04 67 52 52 20</t>
  </si>
  <si>
    <t>hotel.lapeyronie@gmail.com</t>
  </si>
  <si>
    <t>HÔTEL B&amp;B MONTPELLIER  1</t>
  </si>
  <si>
    <r>
      <rPr>
        <b/>
        <sz val="11"/>
        <color theme="1"/>
        <rFont val="Calibri"/>
        <family val="2"/>
        <scheme val="minor"/>
      </rPr>
      <t>15km</t>
    </r>
    <r>
      <rPr>
        <sz val="11"/>
        <rFont val="Calibri"/>
        <family val="2"/>
      </rPr>
      <t xml:space="preserve"> - 15-20 min en voiture</t>
    </r>
  </si>
  <si>
    <t>Parc d'Activités la Peyrière, rue Robert Schuman</t>
  </si>
  <si>
    <t>08 92 78 80 64</t>
  </si>
  <si>
    <r>
      <rPr>
        <b/>
        <sz val="11"/>
        <color theme="1"/>
        <rFont val="Calibri"/>
        <family val="2"/>
        <scheme val="minor"/>
      </rPr>
      <t>15km</t>
    </r>
    <r>
      <rPr>
        <sz val="11"/>
        <rFont val="Calibri"/>
        <family val="2"/>
      </rPr>
      <t xml:space="preserve"> - 15-20 min en voiture </t>
    </r>
  </si>
  <si>
    <t>Rue Robert Schuman, parc de la Peyrière, parc d'activités de la Peyrière</t>
  </si>
  <si>
    <t>04 67 47 99 77</t>
  </si>
  <si>
    <t>HOTEL KYRIAD MONTPELLIER OUEST SAINT JEAN DE VEDAS</t>
  </si>
  <si>
    <t>22 bis Rue Robert Schuman, parc d'activités de la Peyrière</t>
  </si>
  <si>
    <t>04 67 20 35 35</t>
  </si>
  <si>
    <t>manager.montpellier.stjean@kyriad.fr</t>
  </si>
  <si>
    <t xml:space="preserve">HOTEL PRIME </t>
  </si>
  <si>
    <t>Rue Robert Schuman, parc d'activités de la Peyrière</t>
  </si>
  <si>
    <t>04 67 07 59 59</t>
  </si>
  <si>
    <t>hotel.prime@wanadoo.fr</t>
  </si>
  <si>
    <t>HOTEL IBIS BUDGET MONTPELLIER NORD EUROMEDECINE</t>
  </si>
  <si>
    <r>
      <rPr>
        <b/>
        <sz val="11"/>
        <color theme="1"/>
        <rFont val="Calibri"/>
        <family val="2"/>
        <scheme val="minor"/>
      </rPr>
      <t>16,8 km</t>
    </r>
    <r>
      <rPr>
        <sz val="11"/>
        <rFont val="Calibri"/>
        <family val="2"/>
      </rPr>
      <t xml:space="preserve"> - 25min en voiture</t>
    </r>
  </si>
  <si>
    <t>58 rue George Denizot</t>
  </si>
  <si>
    <t>04 31 11 47 01</t>
  </si>
  <si>
    <t>hb2j6@accor.com</t>
  </si>
  <si>
    <t>HELIOTEL</t>
  </si>
  <si>
    <r>
      <rPr>
        <b/>
        <sz val="11"/>
        <color theme="1"/>
        <rFont val="Calibri"/>
        <family val="2"/>
        <scheme val="minor"/>
      </rPr>
      <t>19km -</t>
    </r>
    <r>
      <rPr>
        <sz val="11"/>
        <rFont val="Calibri"/>
        <family val="2"/>
      </rPr>
      <t xml:space="preserve"> 15-20min en voiture</t>
    </r>
  </si>
  <si>
    <t>Rond Point agropolis</t>
  </si>
  <si>
    <t>MONTFERRIER SUR LEZ</t>
  </si>
  <si>
    <t>04 67 41 54 00</t>
  </si>
  <si>
    <t>Heliotel@heliotel.com</t>
  </si>
  <si>
    <t>FABREGUES</t>
  </si>
  <si>
    <t>QUALITY HOTEL DU GOLF MONTPELLIER JUVIGNAC</t>
  </si>
  <si>
    <r>
      <rPr>
        <b/>
        <sz val="11"/>
        <color theme="1"/>
        <rFont val="Calibri"/>
        <family val="2"/>
        <scheme val="minor"/>
      </rPr>
      <t>21km-</t>
    </r>
    <r>
      <rPr>
        <sz val="11"/>
        <rFont val="Calibri"/>
        <family val="2"/>
      </rPr>
      <t xml:space="preserve">  25 - 30 min de voiture</t>
    </r>
  </si>
  <si>
    <t>38 avenue des hameaux du Golf</t>
  </si>
  <si>
    <t>JUVIGNAC</t>
  </si>
  <si>
    <t>04 67 45 90 00</t>
  </si>
  <si>
    <t>info@golfhotelmontpellier.com</t>
  </si>
  <si>
    <t>BEST HOTEL EUROMEDECINE</t>
  </si>
  <si>
    <r>
      <rPr>
        <b/>
        <sz val="11"/>
        <color theme="1"/>
        <rFont val="Calibri"/>
        <family val="2"/>
        <scheme val="minor"/>
      </rPr>
      <t>21km-</t>
    </r>
    <r>
      <rPr>
        <sz val="11"/>
        <rFont val="Calibri"/>
        <family val="2"/>
      </rPr>
      <t xml:space="preserve">  25-30 min de voiture</t>
    </r>
  </si>
  <si>
    <t>861 rue de la croix verte</t>
  </si>
  <si>
    <t>04 67 61 01 30</t>
  </si>
  <si>
    <t>HOTEL DU PARC EUROMEDECINE</t>
  </si>
  <si>
    <r>
      <rPr>
        <b/>
        <sz val="11"/>
        <color theme="1"/>
        <rFont val="Calibri"/>
        <family val="2"/>
        <scheme val="minor"/>
      </rPr>
      <t>22km</t>
    </r>
    <r>
      <rPr>
        <sz val="11"/>
        <rFont val="Calibri"/>
        <family val="2"/>
      </rPr>
      <t xml:space="preserve"> -  25-30 min de voiture</t>
    </r>
  </si>
  <si>
    <t>2 rue Caducée, parc Euromédecine</t>
  </si>
  <si>
    <t>04 67 52 43 33</t>
  </si>
  <si>
    <t xml:space="preserve">contact@hotelparceuromedecine.com </t>
  </si>
  <si>
    <t>ACE HOTEL TRAVEL FABREGUES</t>
  </si>
  <si>
    <r>
      <rPr>
        <b/>
        <sz val="11"/>
        <color theme="1"/>
        <rFont val="Calibri"/>
        <family val="2"/>
        <scheme val="minor"/>
      </rPr>
      <t>18,6 km</t>
    </r>
    <r>
      <rPr>
        <sz val="11"/>
        <rFont val="Calibri"/>
        <family val="2"/>
      </rPr>
      <t xml:space="preserve"> - 20 min de voiture </t>
    </r>
  </si>
  <si>
    <t>A9 Aire de services de Montpellier</t>
  </si>
  <si>
    <t>+33 4 67 85 16 76</t>
  </si>
  <si>
    <t>fabregues@ace-hotel.com</t>
  </si>
  <si>
    <t>TOTAL</t>
  </si>
  <si>
    <t>06 27 60 21 82</t>
  </si>
  <si>
    <t>Magaly.FERNANDEZ@accor.com</t>
  </si>
  <si>
    <t>contact@hotel-ecoparc.com</t>
  </si>
  <si>
    <t>04 67 10 01 35</t>
  </si>
  <si>
    <t>4 99 77 20 61</t>
  </si>
  <si>
    <t xml:space="preserve">bb_4624@hotelbb.com </t>
  </si>
  <si>
    <t>06 08 00 00 40
04 67 56 57 77</t>
  </si>
  <si>
    <t>montpellier.lunel@kyriad.fr</t>
  </si>
  <si>
    <t>04 67 83 11 55</t>
  </si>
  <si>
    <t>04 67 56 61 10</t>
  </si>
  <si>
    <t>04 67 56 07 77</t>
  </si>
  <si>
    <t>08 91 70 53 23</t>
  </si>
  <si>
    <t>04 67 56 62 60</t>
  </si>
  <si>
    <t>resa@hoteleurope34.com</t>
  </si>
  <si>
    <t>hotel.balajan@orange.fr</t>
  </si>
  <si>
    <t>04 67 48 13 99</t>
  </si>
  <si>
    <t>04 67 68 95 43</t>
  </si>
  <si>
    <t>hoteldelaplage34@orange.fr</t>
  </si>
  <si>
    <t>04 67 20 07 08</t>
  </si>
  <si>
    <t>04 67 68 00 53</t>
  </si>
  <si>
    <t>contact.hoteldumidi@arrelia.fr</t>
  </si>
  <si>
    <t>04 67 68 01 47</t>
  </si>
  <si>
    <t>04 67 68 00 16</t>
  </si>
  <si>
    <t>hotellepetitbaigneur@gmail.com</t>
  </si>
  <si>
    <t>04 67 22 46 43</t>
  </si>
  <si>
    <t>contact@lesudhotel.com</t>
  </si>
  <si>
    <t>contact@hotel-neptune.fr</t>
  </si>
  <si>
    <t>contact@hotelamerique.com</t>
  </si>
  <si>
    <t>04 67 68 04 39</t>
  </si>
  <si>
    <t>04 67 68 55 55</t>
  </si>
  <si>
    <t xml:space="preserve">hotelcarnon@gmail.com </t>
  </si>
  <si>
    <t>04 67 68 01 80</t>
  </si>
  <si>
    <t>RESIDENCES DE TOURISME</t>
  </si>
  <si>
    <t>CATEGORIE</t>
  </si>
  <si>
    <t>NOMBRE DE D'APPARTEMENTS</t>
  </si>
  <si>
    <t>NOMBRE DE STUDIOS</t>
  </si>
  <si>
    <t>T2</t>
  </si>
  <si>
    <t>T3</t>
  </si>
  <si>
    <t>Nombre de personnes maximal</t>
  </si>
  <si>
    <t>DISTANCE ARENA</t>
  </si>
  <si>
    <t>ADRESSE</t>
  </si>
  <si>
    <t>CODE POSTAL</t>
  </si>
  <si>
    <t>VILLE</t>
  </si>
  <si>
    <t>TEL</t>
  </si>
  <si>
    <t>MAIL</t>
  </si>
  <si>
    <t>RESIDENCE DE TOURISME GOELIA - AGUYLENE</t>
  </si>
  <si>
    <r>
      <rPr>
        <b/>
        <sz val="11"/>
        <color theme="1"/>
        <rFont val="Calibri"/>
        <family val="2"/>
        <scheme val="minor"/>
      </rPr>
      <t xml:space="preserve">5km  </t>
    </r>
    <r>
      <rPr>
        <sz val="11"/>
        <rFont val="Calibri"/>
        <family val="2"/>
      </rPr>
      <t xml:space="preserve">5-10 min en voiture </t>
    </r>
  </si>
  <si>
    <t>Rue de la Gardiole</t>
  </si>
  <si>
    <t>CARNON</t>
  </si>
  <si>
    <t>04 67 68 07 33</t>
  </si>
  <si>
    <t>info.carnon@goelia.com</t>
  </si>
  <si>
    <t>RESIDENCE GOELIA SUN CITY</t>
  </si>
  <si>
    <t>70/72 avenue du pont Juvénal</t>
  </si>
  <si>
    <t>04 67 13 58 58</t>
  </si>
  <si>
    <t>info.montpellier@goelia.com</t>
  </si>
  <si>
    <t xml:space="preserve">RESIDENCE LAGRANGE APART'HOTEL </t>
  </si>
  <si>
    <t xml:space="preserve">Possibilité d'avoir des T2 en T3 : 9 </t>
  </si>
  <si>
    <t>1684 avenue Albert Einstein</t>
  </si>
  <si>
    <t>04 99 64 29 40</t>
  </si>
  <si>
    <t>amagnez@lagrange-city.com</t>
  </si>
  <si>
    <t>RESIDENCE APPARTCITY CONFORT MONTPELLIER MILLENAIRE</t>
  </si>
  <si>
    <t>418 rue du Mas de Verchant</t>
  </si>
  <si>
    <t>04 67 85 68 90</t>
  </si>
  <si>
    <t>johanna.charmet@appartcity.com</t>
  </si>
  <si>
    <t>APPART HOTEL MARIANNE</t>
  </si>
  <si>
    <r>
      <rPr>
        <b/>
        <sz val="11"/>
        <color theme="1"/>
        <rFont val="Calibri"/>
        <family val="2"/>
        <scheme val="minor"/>
      </rPr>
      <t>7km</t>
    </r>
    <r>
      <rPr>
        <sz val="11"/>
        <rFont val="Calibri"/>
        <family val="2"/>
      </rPr>
      <t xml:space="preserve"> - 10-15 min en voiture ou 18 min en tram</t>
    </r>
  </si>
  <si>
    <t>455 avenue Professeur Etienne Antonelli</t>
  </si>
  <si>
    <t>+33 4 67 75 19 84</t>
  </si>
  <si>
    <t>reception@apparthotel-marianne.fr</t>
  </si>
  <si>
    <t>APARTHOTEL ADAGIO ACCESS</t>
  </si>
  <si>
    <t>40 Avenue du Petit Train</t>
  </si>
  <si>
    <t>04 99 52 76 10</t>
  </si>
  <si>
    <t>HA0X2@adagio-city.com</t>
  </si>
  <si>
    <t xml:space="preserve">RESIDENCE CITADINES ANTIGONE MONTPELLIER </t>
  </si>
  <si>
    <t xml:space="preserve">66 studios et 7 pour 3 pax </t>
  </si>
  <si>
    <r>
      <rPr>
        <b/>
        <sz val="11"/>
        <color theme="1"/>
        <rFont val="Calibri"/>
        <family val="2"/>
        <scheme val="minor"/>
      </rPr>
      <t>9km</t>
    </r>
    <r>
      <rPr>
        <sz val="11"/>
        <rFont val="Calibri"/>
        <family val="2"/>
      </rPr>
      <t xml:space="preserve"> - 15-20 min en voiture ou 25 min en tram</t>
    </r>
  </si>
  <si>
    <t>588 boulevard d'Antigone</t>
  </si>
  <si>
    <t>04 99 52 37 50</t>
  </si>
  <si>
    <t>antigone@citadines.com</t>
  </si>
  <si>
    <t>RESIDENCE LE TERRAL</t>
  </si>
  <si>
    <r>
      <rPr>
        <b/>
        <sz val="11"/>
        <color theme="1"/>
        <rFont val="Calibri"/>
        <family val="2"/>
        <scheme val="minor"/>
      </rPr>
      <t>10km</t>
    </r>
    <r>
      <rPr>
        <sz val="11"/>
        <rFont val="Calibri"/>
        <family val="2"/>
      </rPr>
      <t xml:space="preserve"> - 15 min en voiture</t>
    </r>
  </si>
  <si>
    <t>920 route de Sète</t>
  </si>
  <si>
    <t>04 11 93 03 63</t>
  </si>
  <si>
    <t>leterral@vacanceol.com</t>
  </si>
  <si>
    <t>RESIDENCE L'ALBATROS</t>
  </si>
  <si>
    <t xml:space="preserve">24 coté etang + 3 studio pmr +  3 + 21 </t>
  </si>
  <si>
    <t>1101 avenue de L'Evêché de Maguelone</t>
  </si>
  <si>
    <t>06 34 84 11 97</t>
  </si>
  <si>
    <t xml:space="preserve">RESIDENCE APPARTCITY MONTPELLIER GARE SAINT ROCH </t>
  </si>
  <si>
    <r>
      <rPr>
        <b/>
        <sz val="11"/>
        <color theme="1"/>
        <rFont val="Calibri"/>
        <family val="2"/>
        <scheme val="minor"/>
      </rPr>
      <t>11km</t>
    </r>
    <r>
      <rPr>
        <sz val="11"/>
        <rFont val="Calibri"/>
        <family val="2"/>
      </rPr>
      <t xml:space="preserve"> - 15-20 min en voiture ou 35 min en tram</t>
    </r>
  </si>
  <si>
    <t>29/31 Boulevard Berthelot</t>
  </si>
  <si>
    <t>04 67 34 27 00</t>
  </si>
  <si>
    <t xml:space="preserve">RESIDENCE APPARTCITY CONFORT MONTPELLIER OVALIE II </t>
  </si>
  <si>
    <r>
      <rPr>
        <b/>
        <sz val="11"/>
        <color theme="1"/>
        <rFont val="Calibri"/>
        <family val="2"/>
        <scheme val="minor"/>
      </rPr>
      <t xml:space="preserve">13km </t>
    </r>
    <r>
      <rPr>
        <sz val="11"/>
        <rFont val="Calibri"/>
        <family val="2"/>
      </rPr>
      <t xml:space="preserve">- 20 min en voiture </t>
    </r>
  </si>
  <si>
    <t>41 rue Gilles Martinet, place Frandres Dunkerque</t>
  </si>
  <si>
    <t>04 67 99 45 30</t>
  </si>
  <si>
    <t>RESIDENCE APPARTCITY CONFORT MONTPELLIER OVALIE I</t>
  </si>
  <si>
    <t>105 rue Gilles Martinet, place Frandres Dunkerque</t>
  </si>
  <si>
    <t>Pierre et Vacances - LES TERRASSES DU PARC</t>
  </si>
  <si>
    <r>
      <rPr>
        <b/>
        <sz val="11"/>
        <color theme="1"/>
        <rFont val="Calibri"/>
        <family val="2"/>
        <scheme val="minor"/>
      </rPr>
      <t>14km</t>
    </r>
    <r>
      <rPr>
        <sz val="11"/>
        <rFont val="Calibri"/>
        <family val="2"/>
      </rPr>
      <t xml:space="preserve"> - 10-15 min en voiture</t>
    </r>
  </si>
  <si>
    <t>546 allée des Jardins</t>
  </si>
  <si>
    <t>reception.grandemotte-terresses@groupepvcp.com</t>
  </si>
  <si>
    <t>RESIDENCE COTE MER</t>
  </si>
  <si>
    <t>Esplanade Jean Baumel</t>
  </si>
  <si>
    <t>contact@residencecotemer.com</t>
  </si>
  <si>
    <t>RESIDENCE LES JARDINS DE MASSANE</t>
  </si>
  <si>
    <t>Domaine de Massane</t>
  </si>
  <si>
    <t>04 67 87 87 87</t>
  </si>
  <si>
    <t>reception@massane.com</t>
  </si>
  <si>
    <r>
      <rPr>
        <b/>
        <sz val="11"/>
        <color theme="1"/>
        <rFont val="Calibri"/>
        <family val="2"/>
        <scheme val="minor"/>
      </rPr>
      <t xml:space="preserve">16km </t>
    </r>
    <r>
      <rPr>
        <sz val="11"/>
        <rFont val="Calibri"/>
        <family val="2"/>
      </rPr>
      <t xml:space="preserve">- 15-20 min en voiture </t>
    </r>
  </si>
  <si>
    <t>RESIDENCE ODALYS LES DUNES DU SOLEIL</t>
  </si>
  <si>
    <t>619 allée de la plage</t>
  </si>
  <si>
    <t>+33 4 99 06 82 58</t>
  </si>
  <si>
    <t>lagrandemotte@odalys-vacances.com</t>
  </si>
  <si>
    <t>RESIDENCE ATEYA VACANCES DOMAINE DU GOLF</t>
  </si>
  <si>
    <r>
      <rPr>
        <b/>
        <sz val="11"/>
        <color theme="1"/>
        <rFont val="Calibri"/>
        <family val="2"/>
        <scheme val="minor"/>
      </rPr>
      <t xml:space="preserve">25km </t>
    </r>
    <r>
      <rPr>
        <sz val="11"/>
        <rFont val="Calibri"/>
        <family val="2"/>
      </rPr>
      <t>- 25 min en voiture</t>
    </r>
  </si>
  <si>
    <t>1 chemin de l'aire</t>
  </si>
  <si>
    <t>reservations@ateya.fr</t>
  </si>
  <si>
    <t>04 67 68 00 68</t>
  </si>
  <si>
    <t>hotel@brasilia-palavas.com</t>
  </si>
  <si>
    <t>04 67 29 31 88</t>
  </si>
  <si>
    <t>04 67 99 00 87</t>
  </si>
  <si>
    <t>04 48 20 51 60</t>
  </si>
  <si>
    <t>hb743@accor.com</t>
  </si>
  <si>
    <t>Toutes les chambres sont twinables</t>
  </si>
  <si>
    <t xml:space="preserve">contact@hotelmimosas.fr </t>
  </si>
  <si>
    <t>magaly.fernandez@accor.com</t>
  </si>
  <si>
    <t xml:space="preserve">
contact@hotelsaintclair.com</t>
  </si>
  <si>
    <t>resa@hotel-lesrivesbleues.com</t>
  </si>
  <si>
    <t>contact@hotel-quetzal.com</t>
  </si>
  <si>
    <t xml:space="preserve"> contact@hotelgedeon.com</t>
  </si>
  <si>
    <t>04 67 68 10 05</t>
  </si>
  <si>
    <t>04 67 99 20 00</t>
  </si>
  <si>
    <t>legrandlargepalavas@gmail.com</t>
  </si>
  <si>
    <t>04 67 56 64 34</t>
  </si>
  <si>
    <t>04 63 05 32 00</t>
  </si>
  <si>
    <t>Hôtels non classés</t>
  </si>
  <si>
    <t>Nbr chambres</t>
  </si>
  <si>
    <t>Nbr hôtels</t>
  </si>
  <si>
    <t>Hôtels 1 étoile</t>
  </si>
  <si>
    <t>Hôtels 2 étoiles</t>
  </si>
  <si>
    <t>Hôtels 3 étoiles</t>
  </si>
  <si>
    <t>Hôtels 4 étoiles</t>
  </si>
  <si>
    <t>Hôtels 5 étoiles</t>
  </si>
  <si>
    <t>Résidences non classées</t>
  </si>
  <si>
    <t>Nbr résidences</t>
  </si>
  <si>
    <t>Nbr apt</t>
  </si>
  <si>
    <t>Résidences 1 étoile</t>
  </si>
  <si>
    <t>Résidences 2 étoiles</t>
  </si>
  <si>
    <t>Résidences 3 étoiles</t>
  </si>
  <si>
    <t>Résidences 4 étoiles</t>
  </si>
  <si>
    <t>Résidences 5 étoiles</t>
  </si>
  <si>
    <t>Total chambres 1 étoile</t>
  </si>
  <si>
    <t>Total chambres NC</t>
  </si>
  <si>
    <t>Total chambres 2 étoiles</t>
  </si>
  <si>
    <t>Total chambres 3 étoiles</t>
  </si>
  <si>
    <t>Total chambres 4 étoiles</t>
  </si>
  <si>
    <t>Total chambres 5 étoiles</t>
  </si>
  <si>
    <t>TOTAL CAPACITE HOTEL</t>
  </si>
  <si>
    <t>NBR HOTELS</t>
  </si>
  <si>
    <t>NBR CHAMBRES</t>
  </si>
  <si>
    <t>NBR RESIDENCES</t>
  </si>
  <si>
    <t>NBR APT</t>
  </si>
  <si>
    <t>Nombre d'hôtels</t>
  </si>
  <si>
    <t>Nombre de chambres</t>
  </si>
  <si>
    <t>Nombre de résidences</t>
  </si>
  <si>
    <t>Nombre d'appartements</t>
  </si>
  <si>
    <t>Capacité hôtelière Montpellier Méditerranée Métropole</t>
  </si>
  <si>
    <t xml:space="preserve">contact@residencealbatros.fr </t>
  </si>
  <si>
    <t>info@hotellareserve.fr</t>
  </si>
  <si>
    <t>04 67 80 23 27</t>
  </si>
  <si>
    <t>04 67 71 01 62</t>
  </si>
  <si>
    <t>04 67 71 25 40</t>
  </si>
  <si>
    <t>04 67 50 88 00</t>
  </si>
  <si>
    <t>CAPACITE HOTELIERE ALENTOURS MMM</t>
  </si>
  <si>
    <t xml:space="preserve">Capacité hôtelière aux alentours MMM </t>
  </si>
  <si>
    <t>CAPACITE TOTALE MMM + ALENTOURS MMM</t>
  </si>
  <si>
    <t>LE GRAU DU ROI</t>
  </si>
  <si>
    <t>LE MIRAMAR</t>
  </si>
  <si>
    <t>25 avenue Frédéric Mistral</t>
  </si>
  <si>
    <t>04 66 51 40 51</t>
  </si>
  <si>
    <t>L'OUSTAU CAMARGUEN</t>
  </si>
  <si>
    <t>3 routes des Marines</t>
  </si>
  <si>
    <t>contact@cafe-miramar.fr</t>
  </si>
  <si>
    <t>04 66 51 51 65</t>
  </si>
  <si>
    <t>oustaucamarguen@wanadoo.fr</t>
  </si>
  <si>
    <t>SPLENDID HOTEL CAMARGUE</t>
  </si>
  <si>
    <t>21 boulevard Maréchal Juin</t>
  </si>
  <si>
    <t>04 66 51 41 29</t>
  </si>
  <si>
    <t>contact@splendid-camargue.com</t>
  </si>
  <si>
    <t>LES ACACIAS</t>
  </si>
  <si>
    <t>21 rue de l'égalité</t>
  </si>
  <si>
    <t>LE GRAUD DU ROI</t>
  </si>
  <si>
    <t xml:space="preserve">04 66 51 40 86 </t>
  </si>
  <si>
    <t>contact@lesacaciasencamargue.com</t>
  </si>
  <si>
    <t>LE MARAY</t>
  </si>
  <si>
    <t>Quai Christian Gozioso</t>
  </si>
  <si>
    <t>04 66 51 12 51</t>
  </si>
  <si>
    <t>lemarayhotel@orange.fr</t>
  </si>
  <si>
    <t>RESIDENCE VACANCEOLE CAP CAMARGUE</t>
  </si>
  <si>
    <t>55 rue Taillevent - Port Camargue</t>
  </si>
  <si>
    <t>reservations@vacanceole.com</t>
  </si>
  <si>
    <t>BELAMBRA CLUB LE VIDOURLE</t>
  </si>
  <si>
    <t>04 66 51 50 50</t>
  </si>
  <si>
    <t>1151 route de Carnon</t>
  </si>
  <si>
    <t>village.legrauduroi@belambra.fr</t>
  </si>
  <si>
    <t>HÔTEL ESTELOU</t>
  </si>
  <si>
    <t>HÔTEL CANAL</t>
  </si>
  <si>
    <t>HÔTEL LE MAS DES SABLES</t>
  </si>
  <si>
    <t>A LA VOILE BLANCHE</t>
  </si>
  <si>
    <t>HOTEL IBIS BUDGET</t>
  </si>
  <si>
    <t>BEST WESTERN HOTEL DES THERMES</t>
  </si>
  <si>
    <t>HOTEL VILA</t>
  </si>
  <si>
    <t>CITOTEL - HOTEL IMPERIAL</t>
  </si>
  <si>
    <t>LE GRAND HOTEL</t>
  </si>
  <si>
    <t>HOTEL MARTINEZ</t>
  </si>
  <si>
    <t>MOTEL LA COTE BLEUE</t>
  </si>
  <si>
    <t>HOTEL IBIS</t>
  </si>
  <si>
    <t>HOTEL VENEZIA</t>
  </si>
  <si>
    <t>HOTEL-RESTAURANT LE CENTRAL</t>
  </si>
  <si>
    <t>HOTEL L'ORQUE BLEUE</t>
  </si>
  <si>
    <t xml:space="preserve">HOTEL DE PARIS </t>
  </si>
  <si>
    <t>HOTEL SABLES D'OR</t>
  </si>
  <si>
    <t>HOTEL LE NATIONAL</t>
  </si>
  <si>
    <t>HOTEL LE REGINA</t>
  </si>
  <si>
    <t>HOTEL RESTAURANT BEL AIR</t>
  </si>
  <si>
    <t>HOTEL NEPTUNE</t>
  </si>
  <si>
    <t>SUITES D'ARTISTES THE MARCEL</t>
  </si>
  <si>
    <t>LOGIS HOTEL OPERALIA LES PINS</t>
  </si>
  <si>
    <t>AZUR HOTEL</t>
  </si>
  <si>
    <t>HOTEL LE GOUT DES HOTES</t>
  </si>
  <si>
    <t>HOTEL LE POINT BLEU</t>
  </si>
  <si>
    <t>HOTEL PORT MARINE</t>
  </si>
  <si>
    <t>HOTEL AU VALERY</t>
  </si>
  <si>
    <t>HOTEL DU GOLFE</t>
  </si>
  <si>
    <t>3</t>
  </si>
  <si>
    <t>1</t>
  </si>
  <si>
    <t>7</t>
  </si>
  <si>
    <t>11</t>
  </si>
  <si>
    <t>8</t>
  </si>
  <si>
    <t>32</t>
  </si>
  <si>
    <t>58</t>
  </si>
  <si>
    <t>18</t>
  </si>
  <si>
    <t>30</t>
  </si>
  <si>
    <t>36</t>
  </si>
  <si>
    <t>44</t>
  </si>
  <si>
    <t>16</t>
  </si>
  <si>
    <t>29</t>
  </si>
  <si>
    <t>297 Avenue de la Gare</t>
  </si>
  <si>
    <t>30250</t>
  </si>
  <si>
    <t>SOMMIERES</t>
  </si>
  <si>
    <t>Route de Nîmes</t>
  </si>
  <si>
    <t>30220</t>
  </si>
  <si>
    <t>AIGUES-MORTES</t>
  </si>
  <si>
    <t>Route De St Laurent D'Aigouze</t>
  </si>
  <si>
    <t>1 avenue Louis Tudesq</t>
  </si>
  <si>
    <t>34140</t>
  </si>
  <si>
    <t>BOUZIGUES</t>
  </si>
  <si>
    <t>162 avenue du Maréchal Juin</t>
  </si>
  <si>
    <t>34200</t>
  </si>
  <si>
    <t>SETE</t>
  </si>
  <si>
    <t>Rue du lamparo</t>
  </si>
  <si>
    <t>34540</t>
  </si>
  <si>
    <t>BALARUC-LES-BAINS</t>
  </si>
  <si>
    <t>17 avenue Célestin Arnaud</t>
  </si>
  <si>
    <t>FRONTIGNAN</t>
  </si>
  <si>
    <t>84 place Edouard Herriot</t>
  </si>
  <si>
    <t>17 quai Maréchal de Lattre de Tassigny</t>
  </si>
  <si>
    <t>2 rue Maurice Clavel</t>
  </si>
  <si>
    <t>Avenue Louis Tudesq</t>
  </si>
  <si>
    <t>3 avenue de la Pinède</t>
  </si>
  <si>
    <t>64 A Corniche de Neuburg</t>
  </si>
  <si>
    <t>20  Corniche de Neuburg</t>
  </si>
  <si>
    <t>1 avenue des Thermes Romains</t>
  </si>
  <si>
    <t>10 quai Aspirant Herber</t>
  </si>
  <si>
    <t>2 rue Frédéric Mistral</t>
  </si>
  <si>
    <t>339 place Edouard Herriot</t>
  </si>
  <si>
    <t>2 rue Pons de l'Hérault</t>
  </si>
  <si>
    <t>60 quai de Bosc</t>
  </si>
  <si>
    <t>6, boulevard Danielle Casanova</t>
  </si>
  <si>
    <t>32 avenue de Montpellier</t>
  </si>
  <si>
    <t>5 rue Montgolfier</t>
  </si>
  <si>
    <t>7 Quai Léopold Suquet</t>
  </si>
  <si>
    <t>223 Rue du Pasteur Lucien Benoît</t>
  </si>
  <si>
    <t>24 avenue Pasteur</t>
  </si>
  <si>
    <t>2 avenue du Port</t>
  </si>
  <si>
    <t>18 boulevard Gambetta</t>
  </si>
  <si>
    <t>Rue Auguste Rodin</t>
  </si>
  <si>
    <t>30 promenade Jean-Baptiste Marty</t>
  </si>
  <si>
    <t>20, rue Denfert-Rochereau</t>
  </si>
  <si>
    <t>7 avenue de Montpellier</t>
  </si>
  <si>
    <t>hotel@lemasdessables.com</t>
  </si>
  <si>
    <t>contact@bwhoteldesthermes.com</t>
  </si>
  <si>
    <t>contact@vila-hotel.com</t>
  </si>
  <si>
    <t>hotelrest.martinez@gmail.com</t>
  </si>
  <si>
    <t>hoteldelaplage34200@gmail.com</t>
  </si>
  <si>
    <t>contact@orquebleue.fr</t>
  </si>
  <si>
    <t>hotel.national.sete@free.fr</t>
  </si>
  <si>
    <t>hotel.regina34@orange.fr</t>
  </si>
  <si>
    <t>hotelbelair34@gmail.com</t>
  </si>
  <si>
    <t>aclercqroques@the-marcel.fr</t>
  </si>
  <si>
    <t>info@lazaret-sete.com</t>
  </si>
  <si>
    <t>azurhotel.balaruc@gmail.com</t>
  </si>
  <si>
    <t>legoutdeshotes.frontignan@orange.fr</t>
  </si>
  <si>
    <t>hotelpointbleu@orange.fr</t>
  </si>
  <si>
    <t>n.fruchon@hotels-rh.com
a.iugovich@hotel-port-marine.com</t>
  </si>
  <si>
    <t>contact@hotelmimosas.fr</t>
  </si>
  <si>
    <t>info@hotel-du-golfe.fr</t>
  </si>
  <si>
    <r>
      <t> </t>
    </r>
    <r>
      <rPr>
        <u/>
        <sz val="11"/>
        <color theme="10"/>
        <rFont val="Calibri"/>
        <family val="2"/>
      </rPr>
      <t>04 66 53 11 04</t>
    </r>
  </si>
  <si>
    <t>contact@hotelestelou.com</t>
  </si>
  <si>
    <t>04 66 80 50 04</t>
  </si>
  <si>
    <t>contact@hotel-canal.fr</t>
  </si>
  <si>
    <t>04 66 53 79 73</t>
  </si>
  <si>
    <t>04 67 78 35 77</t>
  </si>
  <si>
    <t>alavoileblanche@wanadoo.fr</t>
  </si>
  <si>
    <t>H5980@accor.com</t>
  </si>
  <si>
    <t>04 30 17 30 00</t>
  </si>
  <si>
    <t>04 67 28 32 65</t>
  </si>
  <si>
    <t>04 67 48 77 42</t>
  </si>
  <si>
    <t>04 67 53 28 32</t>
  </si>
  <si>
    <t>contact@hotelimperialsete.com</t>
  </si>
  <si>
    <t>04 67 74 71 77</t>
  </si>
  <si>
    <t>info@legrandhotelsete.com</t>
  </si>
  <si>
    <t>04 67 48 50 22</t>
  </si>
  <si>
    <t>04 67 78 31 42</t>
  </si>
  <si>
    <t>lacotebleue0572@orange.fr</t>
  </si>
  <si>
    <r>
      <t> </t>
    </r>
    <r>
      <rPr>
        <u/>
        <sz val="11"/>
        <color theme="10"/>
        <rFont val="Calibri"/>
        <family val="2"/>
      </rPr>
      <t>04 67 80 28 00</t>
    </r>
  </si>
  <si>
    <t>h1822@accor.com</t>
  </si>
  <si>
    <t>04 67 18 97 12</t>
  </si>
  <si>
    <t>04 67 51 39 38</t>
  </si>
  <si>
    <t>info@hotel-sete.com</t>
  </si>
  <si>
    <r>
      <t> </t>
    </r>
    <r>
      <rPr>
        <u/>
        <sz val="11"/>
        <color theme="10"/>
        <rFont val="Calibri"/>
        <family val="2"/>
      </rPr>
      <t>04 67 48 52 38</t>
    </r>
  </si>
  <si>
    <t>04 67 74 72 13</t>
  </si>
  <si>
    <t>04 67 18 00 18</t>
  </si>
  <si>
    <t>contact@hoteldeparis-sete.com</t>
  </si>
  <si>
    <t>04 67 53 09 98</t>
  </si>
  <si>
    <t>info@hotel-sablesdor.com</t>
  </si>
  <si>
    <t>04 67 74 67 85</t>
  </si>
  <si>
    <t xml:space="preserve">04 67 74 95 90 </t>
  </si>
  <si>
    <r>
      <t> </t>
    </r>
    <r>
      <rPr>
        <u/>
        <sz val="11"/>
        <color theme="10"/>
        <rFont val="Calibri"/>
        <family val="2"/>
      </rPr>
      <t>04 67 74 31 41</t>
    </r>
  </si>
  <si>
    <t>04 67 48 50 65</t>
  </si>
  <si>
    <t>04 67 48 53 17</t>
  </si>
  <si>
    <t xml:space="preserve">06 75 03 00 45 </t>
  </si>
  <si>
    <t>hotelazursete@gmail.com</t>
  </si>
  <si>
    <t>04 67 53 22 47</t>
  </si>
  <si>
    <t>CENTRE DE VACANCES LE LAZARET</t>
  </si>
  <si>
    <t>04 11 91 77 00</t>
  </si>
  <si>
    <t>04 67 80 72 40</t>
  </si>
  <si>
    <t>04 67 48 15 34</t>
  </si>
  <si>
    <t>04 67 48 00 07</t>
  </si>
  <si>
    <t>04 67 74 92 34</t>
  </si>
  <si>
    <t>04 67 74 77 51</t>
  </si>
  <si>
    <t>06 66 41 98 97</t>
  </si>
  <si>
    <r>
      <t> </t>
    </r>
    <r>
      <rPr>
        <u/>
        <sz val="11"/>
        <color theme="10"/>
        <rFont val="Calibri"/>
        <family val="2"/>
      </rPr>
      <t>04 67 71 25 40</t>
    </r>
  </si>
  <si>
    <t>04 67 48 58 38</t>
  </si>
  <si>
    <t>reception@operali-lespins.fr</t>
  </si>
  <si>
    <t>lecentralbalaruc@gmail.com</t>
  </si>
  <si>
    <t>hotelauvalery@gmail.com</t>
  </si>
  <si>
    <t xml:space="preserve">neptunehotel-balaruc@orange.fr
</t>
  </si>
  <si>
    <r>
      <t> </t>
    </r>
    <r>
      <rPr>
        <u/>
        <sz val="11"/>
        <color theme="10"/>
        <rFont val="Calibri"/>
        <family val="2"/>
      </rPr>
      <t>04 66 35 19 35</t>
    </r>
  </si>
  <si>
    <t xml:space="preserve">Total de chambres et d'appartements dans la Métropole </t>
  </si>
  <si>
    <t xml:space="preserve">Total de chambres et d'appartements hors Métropole </t>
  </si>
  <si>
    <t>Total de chambres et d'appartements MMM et alentours</t>
  </si>
  <si>
    <t>Capacité hôtelière MMM et alentours</t>
  </si>
  <si>
    <r>
      <rPr>
        <b/>
        <sz val="11"/>
        <rFont val="Calibri"/>
        <family val="2"/>
      </rPr>
      <t xml:space="preserve">25 km </t>
    </r>
    <r>
      <rPr>
        <sz val="11"/>
        <rFont val="Calibri"/>
        <family val="2"/>
      </rPr>
      <t>- 20 min en voiture</t>
    </r>
  </si>
  <si>
    <r>
      <rPr>
        <b/>
        <sz val="11"/>
        <rFont val="Calibri"/>
        <family val="2"/>
      </rPr>
      <t xml:space="preserve">16 km </t>
    </r>
    <r>
      <rPr>
        <sz val="11"/>
        <rFont val="Calibri"/>
        <family val="2"/>
      </rPr>
      <t>- 15-20 min en voiture</t>
    </r>
  </si>
  <si>
    <t>Distance aréna</t>
  </si>
  <si>
    <r>
      <rPr>
        <b/>
        <sz val="11"/>
        <rFont val="Calibri"/>
        <family val="2"/>
      </rPr>
      <t>15 km</t>
    </r>
    <r>
      <rPr>
        <sz val="11"/>
        <rFont val="Calibri"/>
        <family val="2"/>
      </rPr>
      <t xml:space="preserve"> - 15-20 min en voiture</t>
    </r>
  </si>
  <si>
    <r>
      <rPr>
        <b/>
        <sz val="11"/>
        <rFont val="Calibri"/>
        <family val="2"/>
      </rPr>
      <t>13 km</t>
    </r>
    <r>
      <rPr>
        <sz val="11"/>
        <rFont val="Calibri"/>
        <family val="2"/>
      </rPr>
      <t xml:space="preserve"> - 15-20 min en voiture</t>
    </r>
  </si>
  <si>
    <r>
      <rPr>
        <b/>
        <sz val="11"/>
        <rFont val="Calibri"/>
        <family val="2"/>
      </rPr>
      <t>14 km</t>
    </r>
    <r>
      <rPr>
        <sz val="11"/>
        <rFont val="Calibri"/>
        <family val="2"/>
      </rPr>
      <t xml:space="preserve"> - 15 min en voiture </t>
    </r>
  </si>
  <si>
    <r>
      <rPr>
        <b/>
        <sz val="11"/>
        <rFont val="Calibri"/>
        <family val="2"/>
      </rPr>
      <t>28 km</t>
    </r>
    <r>
      <rPr>
        <sz val="11"/>
        <rFont val="Calibri"/>
        <family val="2"/>
      </rPr>
      <t xml:space="preserve"> - 25- 30 min en voiture</t>
    </r>
  </si>
  <si>
    <r>
      <rPr>
        <b/>
        <sz val="11"/>
        <rFont val="Calibri"/>
        <family val="2"/>
      </rPr>
      <t>13 km</t>
    </r>
    <r>
      <rPr>
        <sz val="11"/>
        <rFont val="Calibri"/>
        <family val="2"/>
      </rPr>
      <t xml:space="preserve"> -15 min en voiture</t>
    </r>
  </si>
  <si>
    <r>
      <rPr>
        <b/>
        <sz val="11"/>
        <rFont val="Calibri"/>
        <family val="2"/>
      </rPr>
      <t xml:space="preserve">25 km </t>
    </r>
    <r>
      <rPr>
        <sz val="11"/>
        <rFont val="Calibri"/>
        <family val="2"/>
      </rPr>
      <t>- 25 -30 min en voiture</t>
    </r>
  </si>
  <si>
    <r>
      <rPr>
        <b/>
        <sz val="11"/>
        <rFont val="Calibri"/>
        <family val="2"/>
      </rPr>
      <t>6 km</t>
    </r>
    <r>
      <rPr>
        <sz val="11"/>
        <rFont val="Calibri"/>
        <family val="2"/>
      </rPr>
      <t xml:space="preserve"> - 10 min en voiture </t>
    </r>
  </si>
  <si>
    <r>
      <rPr>
        <b/>
        <sz val="11"/>
        <rFont val="Calibri"/>
        <family val="2"/>
      </rPr>
      <t>2 km</t>
    </r>
    <r>
      <rPr>
        <sz val="11"/>
        <rFont val="Calibri"/>
        <family val="2"/>
      </rPr>
      <t xml:space="preserve"> - 4 min en voiture </t>
    </r>
  </si>
  <si>
    <r>
      <rPr>
        <b/>
        <sz val="11"/>
        <rFont val="Calibri"/>
        <family val="2"/>
      </rPr>
      <t>5 km</t>
    </r>
    <r>
      <rPr>
        <sz val="11"/>
        <rFont val="Calibri"/>
        <family val="2"/>
      </rPr>
      <t xml:space="preserve"> - 10 min en voiture </t>
    </r>
  </si>
  <si>
    <r>
      <rPr>
        <b/>
        <sz val="11"/>
        <rFont val="Calibri"/>
        <family val="2"/>
      </rPr>
      <t>2,5 km</t>
    </r>
    <r>
      <rPr>
        <sz val="11"/>
        <rFont val="Calibri"/>
        <family val="2"/>
      </rPr>
      <t xml:space="preserve"> - 5-10 min en voiture</t>
    </r>
  </si>
  <si>
    <r>
      <rPr>
        <b/>
        <sz val="11"/>
        <rFont val="Calibri"/>
        <family val="2"/>
      </rPr>
      <t xml:space="preserve">5 km </t>
    </r>
    <r>
      <rPr>
        <sz val="11"/>
        <rFont val="Calibri"/>
        <family val="2"/>
      </rPr>
      <t xml:space="preserve">- 10 min en voiture </t>
    </r>
  </si>
  <si>
    <r>
      <rPr>
        <b/>
        <sz val="11"/>
        <rFont val="Calibri"/>
        <family val="2"/>
      </rPr>
      <t>10 km</t>
    </r>
    <r>
      <rPr>
        <sz val="11"/>
        <rFont val="Calibri"/>
        <family val="2"/>
      </rPr>
      <t xml:space="preserve"> - 15 - 20 min en voiture</t>
    </r>
  </si>
  <si>
    <r>
      <rPr>
        <b/>
        <sz val="11"/>
        <rFont val="Calibri"/>
        <family val="2"/>
      </rPr>
      <t xml:space="preserve">9 km </t>
    </r>
    <r>
      <rPr>
        <sz val="11"/>
        <rFont val="Calibri"/>
        <family val="2"/>
      </rPr>
      <t xml:space="preserve">- 10 min en voiture </t>
    </r>
  </si>
  <si>
    <r>
      <rPr>
        <b/>
        <sz val="11"/>
        <rFont val="Calibri"/>
        <family val="2"/>
      </rPr>
      <t>25 km</t>
    </r>
    <r>
      <rPr>
        <sz val="11"/>
        <rFont val="Calibri"/>
        <family val="2"/>
      </rPr>
      <t xml:space="preserve"> - 25 -30 min en voiture</t>
    </r>
  </si>
  <si>
    <r>
      <rPr>
        <b/>
        <sz val="11"/>
        <rFont val="Calibri"/>
        <family val="2"/>
      </rPr>
      <t>25 km</t>
    </r>
    <r>
      <rPr>
        <sz val="11"/>
        <rFont val="Calibri"/>
        <family val="2"/>
      </rPr>
      <t xml:space="preserve"> - 20 min en voiture</t>
    </r>
  </si>
  <si>
    <t xml:space="preserve">33 min </t>
  </si>
  <si>
    <t>33min</t>
  </si>
  <si>
    <t>27 km - 25 - 30 min en voiture</t>
  </si>
  <si>
    <t>montpellier.aeroport@kyriad.fr</t>
  </si>
  <si>
    <t>CAPACITE HOTELIERE SETE</t>
  </si>
  <si>
    <t>KYRIAD DIRECT MONTPELLIER OUEST ST JEAN DE VEDAS</t>
  </si>
  <si>
    <t>montpellier.stjeandevedas@kyriaddirect.fr</t>
  </si>
  <si>
    <t>contact@hotelsaintrochmontpellier.fr</t>
  </si>
  <si>
    <t>reception@lestrasbourg34.com</t>
  </si>
  <si>
    <t>info@hotelmistralcomedie.com</t>
  </si>
  <si>
    <t>montpellier-nord@brithotel.fr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</si>
</sst>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b/>
      <sz val="14"/>
      <color theme="0"/>
      <name val="Calibri"/>
      <family val="2"/>
    </font>
    <font>
      <u/>
      <sz val="11"/>
      <color theme="10"/>
      <name val="Calibri"/>
      <family val="2"/>
    </font>
    <font>
      <sz val="8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sz val="16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20"/>
      <name val="Calibri"/>
      <family val="2"/>
    </font>
    <font>
      <b/>
      <sz val="11"/>
      <color theme="1"/>
      <name val="Calibri"/>
      <family val="2"/>
    </font>
    <font>
      <b/>
      <sz val="20"/>
      <color theme="0"/>
      <name val="Calibri"/>
      <family val="2"/>
    </font>
    <font>
      <b/>
      <sz val="14"/>
      <color theme="1"/>
      <name val="Calibri"/>
      <family val="2"/>
    </font>
    <font>
      <sz val="12"/>
      <color rgb="FF3E3D4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4" fillId="0" borderId="1" xfId="2" applyFill="1" applyBorder="1" applyAlignment="1">
      <alignment horizontal="left" vertical="center" wrapText="1"/>
    </xf>
    <xf numFmtId="0" fontId="4" fillId="0" borderId="1" xfId="2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/>
    </xf>
    <xf numFmtId="0" fontId="13" fillId="0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2" applyFill="1" applyBorder="1" applyAlignment="1">
      <alignment vertical="center" wrapText="1"/>
    </xf>
    <xf numFmtId="0" fontId="4" fillId="0" borderId="0" xfId="2" applyFill="1"/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6" fillId="0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4" fillId="0" borderId="1" xfId="2" applyFill="1" applyBorder="1" applyAlignment="1">
      <alignment horizontal="left" vertical="center"/>
    </xf>
    <xf numFmtId="0" fontId="13" fillId="0" borderId="1" xfId="2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0" borderId="1" xfId="2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4" fillId="0" borderId="1" xfId="2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</cellXfs>
  <cellStyles count="3">
    <cellStyle name="60 % - Accent5" xfId="1" builtinId="48"/>
    <cellStyle name="Lien hypertexte" xfId="2" builtinId="8"/>
    <cellStyle name="Normal" xfId="0" builtinId="0"/>
  </cellStyles>
  <dxfs count="0"/>
  <tableStyles count="0" defaultTableStyle="TableStyleMedium2" defaultPivotStyle="PivotStyleLight16"/>
  <colors>
    <mruColors>
      <color rgb="FFF68B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48</xdr:row>
      <xdr:rowOff>0</xdr:rowOff>
    </xdr:from>
    <xdr:to>
      <xdr:col>8</xdr:col>
      <xdr:colOff>304800</xdr:colOff>
      <xdr:row>48</xdr:row>
      <xdr:rowOff>283845</xdr:rowOff>
    </xdr:to>
    <xdr:sp macro="" textlink="">
      <xdr:nvSpPr>
        <xdr:cNvPr id="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675ADA-C406-464D-A18F-4606292CF9A2}"/>
            </a:ext>
          </a:extLst>
        </xdr:cNvPr>
        <xdr:cNvSpPr>
          <a:spLocks noChangeAspect="1" noChangeArrowheads="1"/>
        </xdr:cNvSpPr>
      </xdr:nvSpPr>
      <xdr:spPr bwMode="auto">
        <a:xfrm>
          <a:off x="14011275" y="89087325"/>
          <a:ext cx="304800" cy="287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otelabelia@orange.fr" TargetMode="External"/><Relationship Id="rId18" Type="http://schemas.openxmlformats.org/officeDocument/2006/relationships/hyperlink" Target="mailto:h5057-re@accor.com" TargetMode="External"/><Relationship Id="rId26" Type="http://schemas.openxmlformats.org/officeDocument/2006/relationships/hyperlink" Target="mailto:hotel.acapulco@cegetel.net" TargetMode="External"/><Relationship Id="rId21" Type="http://schemas.openxmlformats.org/officeDocument/2006/relationships/hyperlink" Target="mailto:contact@leparc34.fr" TargetMode="External"/><Relationship Id="rId34" Type="http://schemas.openxmlformats.org/officeDocument/2006/relationships/hyperlink" Target="mailto:reception@lestrasbourg34.com" TargetMode="External"/><Relationship Id="rId7" Type="http://schemas.openxmlformats.org/officeDocument/2006/relationships/hyperlink" Target="mailto:infos@auberouge.com" TargetMode="External"/><Relationship Id="rId12" Type="http://schemas.openxmlformats.org/officeDocument/2006/relationships/hyperlink" Target="mailto:contact@hotelparceuromedecine.com" TargetMode="External"/><Relationship Id="rId17" Type="http://schemas.openxmlformats.org/officeDocument/2006/relationships/hyperlink" Target="mailto:info@hoteleurociel.fr" TargetMode="External"/><Relationship Id="rId25" Type="http://schemas.openxmlformats.org/officeDocument/2006/relationships/hyperlink" Target="mailto:info@hoteldelacomedie.fr" TargetMode="External"/><Relationship Id="rId33" Type="http://schemas.openxmlformats.org/officeDocument/2006/relationships/hyperlink" Target="mailto:montpellier.stjeandevedas@kyriaddirect.f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eurotel.fr@wanadoo.fr" TargetMode="External"/><Relationship Id="rId16" Type="http://schemas.openxmlformats.org/officeDocument/2006/relationships/hyperlink" Target="mailto:reception@hotelio.fr" TargetMode="External"/><Relationship Id="rId20" Type="http://schemas.openxmlformats.org/officeDocument/2006/relationships/hyperlink" Target="mailto:hlemejean@gmail.com" TargetMode="External"/><Relationship Id="rId29" Type="http://schemas.openxmlformats.org/officeDocument/2006/relationships/hyperlink" Target="mailto:hb2j6@accor.com" TargetMode="External"/><Relationship Id="rId1" Type="http://schemas.openxmlformats.org/officeDocument/2006/relationships/hyperlink" Target="mailto:perols@brithotel.fr" TargetMode="External"/><Relationship Id="rId6" Type="http://schemas.openxmlformats.org/officeDocument/2006/relationships/hyperlink" Target="tel:+33467588230" TargetMode="External"/><Relationship Id="rId11" Type="http://schemas.openxmlformats.org/officeDocument/2006/relationships/hyperlink" Target="mailto:contact@hoteldesarceaux.com" TargetMode="External"/><Relationship Id="rId24" Type="http://schemas.openxmlformats.org/officeDocument/2006/relationships/hyperlink" Target="mailto:info@hotel-aragon.fr" TargetMode="External"/><Relationship Id="rId32" Type="http://schemas.openxmlformats.org/officeDocument/2006/relationships/hyperlink" Target="mailto:fabregues@ace-hote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tel:+33892680904" TargetMode="External"/><Relationship Id="rId15" Type="http://schemas.openxmlformats.org/officeDocument/2006/relationships/hyperlink" Target="mailto:hotel.lapeyronie@gmail.com" TargetMode="External"/><Relationship Id="rId23" Type="http://schemas.openxmlformats.org/officeDocument/2006/relationships/hyperlink" Target="mailto:contact@lhotel-montpellier.com" TargetMode="External"/><Relationship Id="rId28" Type="http://schemas.openxmlformats.org/officeDocument/2006/relationships/hyperlink" Target="mailto:hotel.prime@wanadoo.fr" TargetMode="External"/><Relationship Id="rId36" Type="http://schemas.openxmlformats.org/officeDocument/2006/relationships/hyperlink" Target="mailto:montpellier-nord@brithotel.fr" TargetMode="External"/><Relationship Id="rId10" Type="http://schemas.openxmlformats.org/officeDocument/2006/relationships/hyperlink" Target="mailto:info@golfhotelmontpellier.com" TargetMode="External"/><Relationship Id="rId19" Type="http://schemas.openxmlformats.org/officeDocument/2006/relationships/hyperlink" Target="mailto:hotelcoliseeverdun@gmail.com" TargetMode="External"/><Relationship Id="rId31" Type="http://schemas.openxmlformats.org/officeDocument/2006/relationships/hyperlink" Target="https://www.ace-hotel-fabregues.com/fr/Tel%20:%20+33%204%2067%2085%2016%2076" TargetMode="External"/><Relationship Id="rId4" Type="http://schemas.openxmlformats.org/officeDocument/2006/relationships/hyperlink" Target="tel:+33434358686" TargetMode="External"/><Relationship Id="rId9" Type="http://schemas.openxmlformats.org/officeDocument/2006/relationships/hyperlink" Target="mailto:Heliotel@heliotel.com" TargetMode="External"/><Relationship Id="rId14" Type="http://schemas.openxmlformats.org/officeDocument/2006/relationships/hyperlink" Target="mailto:contact@hotelsaintrochmontpellier.fr" TargetMode="External"/><Relationship Id="rId22" Type="http://schemas.openxmlformats.org/officeDocument/2006/relationships/hyperlink" Target="mailto:hoteldupalaismontpellier@gmail.com" TargetMode="External"/><Relationship Id="rId27" Type="http://schemas.openxmlformats.org/officeDocument/2006/relationships/hyperlink" Target="mailto:manager.montpellier.stjean@kyriad.fr" TargetMode="External"/><Relationship Id="rId30" Type="http://schemas.openxmlformats.org/officeDocument/2006/relationships/hyperlink" Target="mailto:bb_4561@hotelbb.com" TargetMode="External"/><Relationship Id="rId35" Type="http://schemas.openxmlformats.org/officeDocument/2006/relationships/hyperlink" Target="mailto:info@hotelmistralcomedie.com" TargetMode="External"/><Relationship Id="rId8" Type="http://schemas.openxmlformats.org/officeDocument/2006/relationships/hyperlink" Target="mailto:montpellier.sud@kyriad.fr" TargetMode="External"/><Relationship Id="rId3" Type="http://schemas.openxmlformats.org/officeDocument/2006/relationships/hyperlink" Target="mailto:info@hoteleurociel.fr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legrandlargepalavas@gmail.com" TargetMode="External"/><Relationship Id="rId21" Type="http://schemas.openxmlformats.org/officeDocument/2006/relationships/hyperlink" Target="mailto:resa@hotel-lesrivesbleues.com" TargetMode="External"/><Relationship Id="rId42" Type="http://schemas.openxmlformats.org/officeDocument/2006/relationships/hyperlink" Target="https://www.google.com/search?q=HOTEL+IBIS+BUDGET+sete+162+avenue+du+mar%C3%A9chal&amp;rlz=1C1ONGR_frFR1014FR1014&amp;hotel_occupancy=2&amp;sxsrf=ALiCzsZ4DYh0psqO-QeB9Y_1uu1eP8CPZQ%3A1662370816814&amp;ei=AMQVY7GQMYiF9u8P6bGFsAk&amp;ved=0ahUKEwixkJXwrf35AhWIgv0HHelYAZYQ4dUDCA4&amp;uact=5&amp;oq=HOTEL+IBIS+BUDGET+sete+162+avenue+du+mar%C3%A9chal&amp;gs_lcp=Cgxnd3Mtd2l6LXNlcnAQAzIFCCEQoAEyBQghEKABMgUIIRCgATIFCCEQoAE6CggAEEcQ1gQQsAM6BwgAELADEEM6CwguEIAEEMcBEK8BOgUIABCABDoGCAAQHhAWOgIIJjoICCEQHhAWEB06BAghEBU6BwghEKABEApKBQg8EgEySgQIQRgASgQIRhgAULsDWIlAYNpCaAJwAXgAgAGEAYgBxBSSAQQyLjIymAEAoAEByAEKwAEB&amp;sclient=gws-wiz-serp" TargetMode="External"/><Relationship Id="rId47" Type="http://schemas.openxmlformats.org/officeDocument/2006/relationships/hyperlink" Target="mailto:contact@hotelimperialsete.com" TargetMode="External"/><Relationship Id="rId63" Type="http://schemas.openxmlformats.org/officeDocument/2006/relationships/hyperlink" Target="mailto:info@hotel-sablesdor.com" TargetMode="External"/><Relationship Id="rId68" Type="http://schemas.openxmlformats.org/officeDocument/2006/relationships/hyperlink" Target="mailto:hotelazursete@gmail.com" TargetMode="External"/><Relationship Id="rId84" Type="http://schemas.openxmlformats.org/officeDocument/2006/relationships/hyperlink" Target="mailto:contact@ambrehotel.fr" TargetMode="External"/><Relationship Id="rId16" Type="http://schemas.openxmlformats.org/officeDocument/2006/relationships/hyperlink" Target="mailto:hotel@brasilia-palavas.com" TargetMode="External"/><Relationship Id="rId11" Type="http://schemas.openxmlformats.org/officeDocument/2006/relationships/hyperlink" Target="mailto:contact@hotel-neptune.fr" TargetMode="External"/><Relationship Id="rId32" Type="http://schemas.openxmlformats.org/officeDocument/2006/relationships/hyperlink" Target="mailto:lemarayhotel@orange.fr" TargetMode="External"/><Relationship Id="rId37" Type="http://schemas.openxmlformats.org/officeDocument/2006/relationships/hyperlink" Target="https://www.google.com/search?q=H%C3%94TEL+KYRIAD+MONTPELLIER+EST+LUNEL&amp;rlz=1C1ONGR_frFR1014FR1014&amp;hotel_occupancy=2&amp;sxsrf=ALiCzsY5CTfwAQ7GsZES8ywJ_1Rf37mpNg%3A1662366837201&amp;ei=dbQVY7XkC-GFlQeAk6LIBQ&amp;ved=0ahUKEwj18sSGn_35AhXhQuUKHYCJCFkQ4dUDCA4&amp;uact=5&amp;oq=H%C3%94TEL+KYRIAD+MONTPELLIER+EST+LUNEL&amp;gs_lcp=Cgxnd3Mtd2l6LXNlcnAQAzILCC4QgAQQxwEQrwEyAggmOgcIIxDqAhAnSgQIQRgASgQIRhgAULIIWLIIYPYKaAJwAHgAgAFwiAFwkgEDMC4xmAEAoAEBoAECsAEKwAEB&amp;sclient=gws-wiz-serp" TargetMode="External"/><Relationship Id="rId53" Type="http://schemas.openxmlformats.org/officeDocument/2006/relationships/hyperlink" Target="https://www.google.com/search?q=hotel+ibis+balaruc+les+bains&amp;rlz=1C1ONGR_frFR1014FR1014&amp;hotel_occupancy=2&amp;sxsrf=ALiCzsYoT_SMONbiL3UK7RKD2KKwKMUOIA%3A1662372039112&amp;ei=x8gVY_m0BuyK9u8PpqqfmAU&amp;gs_ssp=eJzj4tZP1zcsK6xKSymrMGC0UjWoMDRKMjRJNDE0tEw0SDRPsrQyqEg2MUwytzSyTDY2S0y2NE3zksnIL0nNUchMyixWSErMSSwqTVbISQWxM_OKAfF_GZo&amp;oq=HOTEL+IBIS+balaruc&amp;gs_lcp=Cgxnd3Mtd2l6LXNlcnAQARgAMgsILhCABBDHARCvATIFCAAQgAQyBggAEB4QFjIGCAAQHhAWMgIIJjoECCMQJzoOCC4QgAQQsQMQxwEQ0QM6CAgAEIAEELEDOgsIABCABBCxAxCDAToKCAAQgAQQhwIQFDoQCC4QgAQQhwIQxwEQrwEQFDoICAAQHhAPEBZKBQg8EgExSgQIQRgASgQIRhgAUABYtRdg5VBoAXABeACAAXmIAbgIkgEDMi44mAEAoAECoAEBwAEB&amp;sclient=gws-wiz-serp" TargetMode="External"/><Relationship Id="rId58" Type="http://schemas.openxmlformats.org/officeDocument/2006/relationships/hyperlink" Target="https://www.google.com/search?q=HOTEL-RESTAURANT+LE+CENTRAL+balaruc&amp;rlz=1C1ONGR_frFR1014FR1014&amp;hotel_occupancy=2&amp;sxsrf=ALiCzsY8zR2t8d8Grp-_bZy-4ijnkqOPKw%3A1662373060184&amp;ei=xMwVY5LnCsvqaIO6kYgL&amp;ved=0ahUKEwiS2fGdtv35AhVLNRoKHQNdBLEQ4dUDCA4&amp;uact=5&amp;oq=HOTEL-RESTAURANT+LE+CENTRAL+balaruc&amp;gs_lcp=Cgxnd3Mtd2l6LXNlcnAQAzIGCAAQHhAWMgYIABAeEBYyAggmOgoIABBHENYEELADOgkIABAeEMkDEBZKBQg8EgExSgQIQRgASgQIRhgAUKALWNIVYNsXaAFwAXgAgAFKiAGnBJIBATiYAQCgAQHIAQjAAQE&amp;sclient=gws-wiz-serp" TargetMode="External"/><Relationship Id="rId74" Type="http://schemas.openxmlformats.org/officeDocument/2006/relationships/hyperlink" Target="https://www.google.com/search?q=HOTEL+PORT+MARINE&amp;rlz=1C1ONGR_frFR1014FR1014&amp;hotel_occupancy=2&amp;sxsrf=ALiCzsYYysVoFqdBVpREpFTeoZvBaPtGMQ%3A1662375524306&amp;ei=ZNYVY-mZEv2J9u8P0_2AmAs&amp;ved=0ahUKEwjp2--0v_35AhX9hP0HHdM-ALMQ4dUDCA4&amp;uact=5&amp;oq=HOTEL+PORT+MARINE&amp;gs_lcp=Cgxnd3Mtd2l6LXNlcnAQAzILCC4QgAQQxwEQrwEyBQgAEIAEMgUIABCABDIFCAAQgAQyBQgAEIAEMgUIABCABDoHCCMQ6gIQJzoNCC4QxwEQrwEQ6gIQJ0oECEEYAEoECEYYAFC0Cli0CmDjE2gBcAF4AIABcogBcpIBAzAuMZgBAKABAaABArABCsABAQ&amp;sclient=gws-wiz-serp" TargetMode="External"/><Relationship Id="rId79" Type="http://schemas.openxmlformats.org/officeDocument/2006/relationships/hyperlink" Target="https://www.google.com/search?q=HOTEL+DU+GOLFE+balaruc&amp;rlz=1C1ONGR_frFR1014FR1014&amp;hotel_occupancy=2&amp;sxsrf=ALiCzsbnbDZ7RyVjbzD2RngAV4wrQAXrsw%3A1662375596650&amp;ei=rNYVY4ClJ8WO9u8P8aSD0Aw&amp;ved=0ahUKEwiAq6_Xv_35AhVFh_0HHXHSAMoQ4dUDCA4&amp;uact=5&amp;oq=HOTEL+DU+GOLFE+balaruc&amp;gs_lcp=Cgxnd3Mtd2l6LXNlcnAQAzILCC4QgAQQxwEQrwEyAggmOgcIIxDqAhAnOg0ILhDHARCvARDqAhAnOhAILhCABBCHAhDHARCvARAUOggIABCABBDJAzoFCAAQgAQ6BggAEB4QFjoICAAQHhAWEApKBAhBGABKBAhGGABQjQdY3BZg4hdoAXABeACAAcQBiAG0CJIBAzMuNpgBAKABAaABArABCsABAQ&amp;sclient=gws-wiz-serp" TargetMode="External"/><Relationship Id="rId5" Type="http://schemas.openxmlformats.org/officeDocument/2006/relationships/hyperlink" Target="mailto:resa@hoteleurope34.com" TargetMode="External"/><Relationship Id="rId19" Type="http://schemas.openxmlformats.org/officeDocument/2006/relationships/hyperlink" Target="mailto:contact@hotelmimosas.fr" TargetMode="External"/><Relationship Id="rId14" Type="http://schemas.openxmlformats.org/officeDocument/2006/relationships/hyperlink" Target="mailto:contact@mauguiocenter.fr" TargetMode="External"/><Relationship Id="rId22" Type="http://schemas.openxmlformats.org/officeDocument/2006/relationships/hyperlink" Target="mailto:contact@hotel-quetzal.com" TargetMode="External"/><Relationship Id="rId27" Type="http://schemas.openxmlformats.org/officeDocument/2006/relationships/hyperlink" Target="mailto:info@hotellareserve.fr" TargetMode="External"/><Relationship Id="rId30" Type="http://schemas.openxmlformats.org/officeDocument/2006/relationships/hyperlink" Target="mailto:contact@splendid-camargue.com" TargetMode="External"/><Relationship Id="rId35" Type="http://schemas.openxmlformats.org/officeDocument/2006/relationships/hyperlink" Target="https://www.google.com/search?q=H%C3%94TEL+CANAL&amp;rlz=1C1ONGR_frFR1014FR1014&amp;sxsrf=ALiCzsbKn_fmEMVDLIY1H8jGXgq26o48bg%3A1662363062786&amp;ei=tqUVY-HXL5qJur4P8M6MqAw&amp;hotel_occupancy=2&amp;ved=0ahUKEwjhiuH-kP35AhWahM4BHXAnA8UQ4dUDCA4&amp;uact=5&amp;oq=H%C3%94TEL+CANAL&amp;gs_lcp=Cgxnd3Mtd2l6LXNlcnAQAzILCC4QgAQQxwEQrwEyCwguEIAEEMcBEK8BMgUIABCABDIFCAAQgAQyCwguEIAEEMcBEK8BMgsILhCABBDHARCvATILCC4QgAQQxwEQrwEyBQgAEIAEMgsILhCABBDHARCvAToHCCMQ6gIQJ0oECEEYAEoECEYYAFCiB1iiB2DNCmgBcAF4AIABTIgBTJIBATGYAQCgAQGgAQKwAQrAAQE&amp;sclient=gws-wiz-serp" TargetMode="External"/><Relationship Id="rId43" Type="http://schemas.openxmlformats.org/officeDocument/2006/relationships/hyperlink" Target="mailto:H5980@accor.com" TargetMode="External"/><Relationship Id="rId48" Type="http://schemas.openxmlformats.org/officeDocument/2006/relationships/hyperlink" Target="https://www.google.com/search?q=le+grand+hotel+sete&amp;rlz=1C1ONGR_frFR1014FR1014&amp;hotel_occupancy=2&amp;sxsrf=ALiCzsaBBguWZnvC_JPImOwAIZThYvsp8A%3A1662371332849&amp;ei=BMYVY-i7M8u9lwSDnLvYCA&amp;gs_ssp=eJzj4tZP1zcsScsoLzbJNmC0UjWoMDRKMjQ2tbSwtLAwtTQxT7MyqEiyTLI0MTM1MTY3TUoxNDDyEs5JVUgvSsxLUcjIL0nNUShOLUkFAOU9FRA&amp;oq=LE+GRAND+HOTEL+sete&amp;gs_lcp=Cgxnd3Mtd2l6LXNlcnAQAxgAMgsILhCABBDHARCvATIFCAAQgAQyBQgAEIAEMgYIABAeEBYyAggmOggILhCABBDUAkoECEEYAEoECEYYAFAAWJMLYKgRaABwAXgAgAGmAYgBhAaSAQMwLjaYAQCgAQKgAQHAAQE&amp;sclient=gws-wiz-serp" TargetMode="External"/><Relationship Id="rId56" Type="http://schemas.openxmlformats.org/officeDocument/2006/relationships/hyperlink" Target="https://www.google.com/search?q=HOTEL+VENEZIA&amp;rlz=1C1ONGR_frFR1014FR1014&amp;hotel_occupancy=2&amp;sxsrf=ALiCzsaNweiswEBVNgUng4IiBTFEKK-YhQ%3A1662372727735&amp;ei=d8sVY7K6LJD-7_UPwaitsAs&amp;ved=0ahUKEwjy0a7_tP35AhUQ_7sIHUFUC7YQ4dUDCA4&amp;uact=5&amp;oq=HOTEL+VENEZIA&amp;gs_lcp=Cgxnd3Mtd2l6LXNlcnAQAzILCC4QgAQQxwEQrwEyBQgAEIAEMgUIABCABDIFCAAQgAQyCwguEIAEEMcBEK8BMgsILhCABBDHARCvATIFCAAQgAQyBQgAEIAEMgsILhCABBDHARCvATILCC4QgAQQxwEQrwE6BwgjEOoCECc6DQguEMcBEK8BEOoCECdKBAhBGABKBAhGGABQ0AdY0AdgvgpoAnABeACAAXmIAXmSAQMwLjGYAQCgAQGgAQKwAQrAAQE&amp;sclient=gws-wiz-serp" TargetMode="External"/><Relationship Id="rId64" Type="http://schemas.openxmlformats.org/officeDocument/2006/relationships/hyperlink" Target="https://www.google.com/search?q=HOTEL+LE+NATIONAL&amp;rlz=1C1ONGR_frFR1014FR1014&amp;sxsrf=ALiCzsYNAbHCdkVek-5RIZkE40rRohtqjg%3A1662373398759&amp;ei=Fs4VY9HSLfiW9u8P0OmduAg&amp;hotel_occupancy=2&amp;ved=0ahUKEwjRtaq_t_35AhV4i_0HHdB0B4cQ4dUDCA4&amp;uact=5&amp;oq=HOTEL+LE+NATIONAL&amp;gs_lcp=Cgxnd3Mtd2l6LXNlcnAQAzILCC4QgAQQxwEQrwEyBQgAEIAEMgUIABCABDILCC4QgAQQxwEQrwEyBQgAEIAEMgsILhCABBDHARCvATIFCAAQgAQyEAguEIAEEIcCEMcBEK8BEBQyCwguEIAEEMcBEK8BMgsILhCABBDHARCvAToHCCMQ6gIQJzoNCC4QxwEQrwEQ6gIQJ0oECEEYAEoECEYYAFDSB1jSB2DpCmgBcAF4AIABcYgBcZIBAzAuMZgBAKABAaABArABCsABAQ&amp;sclient=gws-wiz-serp" TargetMode="External"/><Relationship Id="rId69" Type="http://schemas.openxmlformats.org/officeDocument/2006/relationships/hyperlink" Target="https://www.google.com/search?q=LES+AIGLADINES+s%C3%A8te&amp;rlz=1C1ONGR_frFR1014FR1014&amp;sxsrf=ALiCzsYYPPB5TrwUG0IHURZQt6AeTjBm2Q%3A1662375175174&amp;ei=B9UVY8iTCqnk7_UP0NGPiAw&amp;ved=0ahUKEwiIs7KOvv35AhUp8rsIHdDoA8EQ4dUDCA4&amp;uact=5&amp;oq=LES+AIGLADINES+s%C3%A8te&amp;gs_lcp=Cgxnd3Mtd2l6LXNlcnAQAzIFCAAQgAQ6CggAEEcQ1gQQsAM6BggAEB4QFjoICAAQHhAPEBY6AggmSgUIPBIBMUoECEEYAEoECEYYAFCZBViWEmCSFGgBcAF4AIABZYgB6QOSAQMzLjKYAQCgAQHIAQjAAQE&amp;sclient=gws-wiz-serp" TargetMode="External"/><Relationship Id="rId77" Type="http://schemas.openxmlformats.org/officeDocument/2006/relationships/hyperlink" Target="https://www.google.com/search?q=AMBRE+H%C3%94TEL&amp;rlz=1C1ONGR_frFR1014FR1014&amp;hotel_occupancy=2&amp;sxsrf=ALiCzsbqyPVhCTtCq0B1m55zJlKQ2MqzjQ%3A1662375570920&amp;ei=ktYVY4HhN5CG9u8PvJCVgAU&amp;ved=0ahUKEwiB8ozLv_35AhUQg_0HHTxIBVAQ4dUDCA4&amp;uact=5&amp;oq=AMBRE+H%C3%94TEL&amp;gs_lcp=Cgxnd3Mtd2l6LXNlcnAQAzILCC4QgAQQxwEQrwEyBQgAEIAEMgYIABAeEBYyBggAEB4QFjIGCAAQHhAWMgYIABAeEBYyBggAEB4QFjIGCAAQHhAWMgIIJjoHCCMQ6gIQJzoNCC4QxwEQrwEQ6gIQJ0oECEEYAEoECEYYAFC2CFi2CGDxCmgCcAF4AIABYogBYpIBATGYAQCgAQGgAQKwAQrAAQE&amp;sclient=gws-wiz-serp" TargetMode="External"/><Relationship Id="rId8" Type="http://schemas.openxmlformats.org/officeDocument/2006/relationships/hyperlink" Target="mailto:contact.hoteldumidi@arrelia.fr" TargetMode="External"/><Relationship Id="rId51" Type="http://schemas.openxmlformats.org/officeDocument/2006/relationships/hyperlink" Target="https://www.google.com/search?q=MOTEL+LA+COTE+BLEUE&amp;rlz=1C1ONGR_frFR1014FR1014&amp;hotel_occupancy=2&amp;sxsrf=ALiCzsYMSeYuFs47gh_PLzkmEmttJAUE5g%3A1662371731298&amp;ei=k8cVY_vREdCB9u8Pu_azmAw&amp;ved=0ahUKEwi755yksf35AhXQgP0HHTv7DMMQ4dUDCA4&amp;uact=5&amp;oq=MOTEL+LA+COTE+BLEUE&amp;gs_lcp=Cgxnd3Mtd2l6LXNlcnAQAzILCC4QgAQQxwEQrwEyCAgAEIAEEMkDMgYIABAeEBYyBggAEB4QFjIGCAAQHhAWSgQIQRgASgQIRhgAUABYAGCPBmgAcAF4AIABe4gBe5IBAzAuMZgBAKABAqABAcABAQ&amp;sclient=gws-wiz-serp" TargetMode="External"/><Relationship Id="rId72" Type="http://schemas.openxmlformats.org/officeDocument/2006/relationships/hyperlink" Target="https://www.google.com/search?q=HOTEL+LE+GOUT+DES+HOTES&amp;rlz=1C1ONGR_frFR1014FR1014&amp;hotel_occupancy=2&amp;sxsrf=ALiCzsbMKaDmLc9aZqJ1oIuPPLnKv0LSYQ%3A1662375471227&amp;ei=L9YVY5WqDanP7_UP466O2A4&amp;ved=0ahUKEwjV_cebv_35AhWp57sIHWOXA-sQ4dUDCA4&amp;uact=5&amp;oq=HOTEL+LE+GOUT+DES+HOTES&amp;gs_lcp=Cgxnd3Mtd2l6LXNlcnAQAzILCC4QgAQQxwEQrwEyBggAEB4QFkoECEEYAEoECEYYAFAAWABg4gJoAHABeACAAW-IAW-SAQMwLjGYAQCgAQKgAQHAAQE&amp;sclient=gws-wiz-serp" TargetMode="External"/><Relationship Id="rId80" Type="http://schemas.openxmlformats.org/officeDocument/2006/relationships/hyperlink" Target="https://www.google.com/search?q=H%C3%94TEL+IBIS+LUNEL+MONTPELLIER+EST+PETITE+CAMARGUE&amp;rlz=1C1ONGR_frFR1014FR1014&amp;hotel_occupancy=2&amp;sxsrf=ALiCzsY-R9LU7G6Z2iBskbVdk3fwr6VWKQ%3A1662375609819&amp;ei=udYVY_i_Mabh7_UP1rSnyAk&amp;ved=0ahUKEwi4gNPdv_35AhWm8LsIHVbaCZkQ4dUDCA4&amp;uact=5&amp;oq=H%C3%94TEL+IBIS+LUNEL+MONTPELLIER+EST+PETITE+CAMARGUE&amp;gs_lcp=Cgxnd3Mtd2l6LXNlcnAQAzIICCEQHhAWEB06BwgjEOoCECc6DQguEMcBEK8BEOoCECdKBAhBGABKBAhGGABQ3QZY3QZgigloAnABeACAAYgBiAGIAZIBAzAuMZgBAKABAaABArABCsABAQ&amp;sclient=gws-wiz-serp" TargetMode="External"/><Relationship Id="rId85" Type="http://schemas.openxmlformats.org/officeDocument/2006/relationships/hyperlink" Target="mailto:hb743@accor.com" TargetMode="External"/><Relationship Id="rId3" Type="http://schemas.openxmlformats.org/officeDocument/2006/relationships/hyperlink" Target="mailto:hotelstclair@wanadoo.fr" TargetMode="External"/><Relationship Id="rId12" Type="http://schemas.openxmlformats.org/officeDocument/2006/relationships/hyperlink" Target="mailto:contact@hotelamerique.com" TargetMode="External"/><Relationship Id="rId17" Type="http://schemas.openxmlformats.org/officeDocument/2006/relationships/hyperlink" Target="mailto:info@monauberge.com" TargetMode="External"/><Relationship Id="rId25" Type="http://schemas.openxmlformats.org/officeDocument/2006/relationships/hyperlink" Target="mailto:plagedugedeon@free.fr" TargetMode="External"/><Relationship Id="rId33" Type="http://schemas.openxmlformats.org/officeDocument/2006/relationships/hyperlink" Target="https://www.google.com/search?q=hotel+estelou+sommieres&amp;rlz=1C1ONGR_frFR1014FR1014&amp;oq=hotel+estelou+so&amp;aqs=chrome.0.0i19i355j46i19i175i199j69i57.4026j0j7&amp;sourceid=chrome&amp;ie=UTF-8" TargetMode="External"/><Relationship Id="rId38" Type="http://schemas.openxmlformats.org/officeDocument/2006/relationships/hyperlink" Target="mailto:montpellier.lunel@kyriad.fr" TargetMode="External"/><Relationship Id="rId46" Type="http://schemas.openxmlformats.org/officeDocument/2006/relationships/hyperlink" Target="https://www.google.com/search?q=CITOTEL+-+HOTEL+IMPERIAL&amp;rlz=1C1ONGR_frFR1014FR1014&amp;hotel_occupancy=2&amp;sxsrf=ALiCzsZcmBnXDetI9d6fIA9Rd4_VqxfFGA%3A1662371146402&amp;ei=SsUVY5aaGIb-a97MtqgP&amp;ved=0ahUKEwiW56mNr_35AhUG_xoKHV6mDfUQ4dUDCA4&amp;uact=5&amp;oq=CITOTEL+-+HOTEL+IMPERIAL&amp;gs_lcp=Cgxnd3Mtd2l6LXNlcnAQAzIGCAAQHhAWMgIIJjoHCCMQ6gIQJzoLCC4QgAQQxwEQrwE6CAgAEIAEELEDOgsILhCABBCxAxCDAToLCAAQgAQQsQMQgwE6BQgAEIAEOggILhCABBCxAzoICAAQsQMQgwFKBQg8EgEySgQIQRgASgQIRhgAUIoMWOL1AmCT-QJoBXABeACAAUaIAf8BkgEBNJgBAKABAaABArABCsABAQ&amp;sclient=gws-wiz-serp" TargetMode="External"/><Relationship Id="rId59" Type="http://schemas.openxmlformats.org/officeDocument/2006/relationships/hyperlink" Target="https://www.google.com/search?q=HOTEL+L%27ORQUE+BLEUE&amp;rlz=1C1ONGR_frFR1014FR1014&amp;hotel_occupancy=2&amp;sxsrf=ALiCzsZYamwuFPfJNgfX5bqcK32L68URsQ%3A1662373069423&amp;ei=zcwVY82-GY-Cur4P4vaF2A4&amp;ved=0ahUKEwiN2aWitv35AhUPgc4BHWJ7AesQ4dUDCA4&amp;uact=5&amp;oq=HOTEL+L%27ORQUE+BLEUE&amp;gs_lcp=Cgxnd3Mtd2l6LXNlcnAQAzILCC4QgAQQxwEQrwEyAggmOgcIIxDqAhAnOg0ILhDHARCvARDqAhAnSgQIQRgASgQIRhgAUM8HWM8HYLIKaAJwAXgAgAFTiAFTkgEBMZgBAKABAaABArABCsABAQ&amp;sclient=gws-wiz-serp" TargetMode="External"/><Relationship Id="rId67" Type="http://schemas.openxmlformats.org/officeDocument/2006/relationships/hyperlink" Target="https://www.google.com/search?q=hotel+neptune+balaruc&amp;rlz=1C1ONGR_frFR1014FR1014&amp;hotel_occupancy=2&amp;sxsrf=ALiCzsZ3Djc2otg2QKU-nqV2ThZdfLFz0g%3A1662374131767&amp;ei=89AVY8uuLvyB9u8Pn_GPwA8&amp;gs_ssp=eJzj4tZP1zcsySgxzjKxMGC0UjWoMDRKMjRJNDRJM09NTDZONLUyqEiztDAwMrQ0TkoxNTQwT07xEs3IL0nNUchLLSgpzUtVSErMSSwqTQYAIpgWwg&amp;oq=HOTEL+NEPTUNE+bala&amp;gs_lcp=Cgxnd3Mtd2l6LXNlcnAQARgAMhAILhCABBCHAhDHARCvARAUMgYIABAeEBYyBggAEB4QFjIGCAAQHhAWMgIIJjoNCC4QxwEQrwEQ6gIQJzoHCCMQ6gIQJzoECCMQJzoRCC4QgAQQsQMQgwEQxwEQ0QM6CwgAEIAEELEDEIMBOgUIABCABDoLCC4QgAQQxwEQ0QM6BQguEIAEOggIABCABBDJAzoFCAAQkgM6EwguEIAEEIcCELEDEMcBEK8BEBQ6CwguEIAEEMcBEK8BOg4ILhCABBCxAxDHARCvAToECAAQEzoICAAQHhAWEBNKBAhBGABKBAhGGABQywVYryVg9DNoAnABeACAAakBiAH6BpIBAzAuN5gBAKABAaABArABCsABAQ&amp;sclient=gws-wiz-serp" TargetMode="External"/><Relationship Id="rId20" Type="http://schemas.openxmlformats.org/officeDocument/2006/relationships/hyperlink" Target="mailto:magaly.fernandez@accor.com" TargetMode="External"/><Relationship Id="rId41" Type="http://schemas.openxmlformats.org/officeDocument/2006/relationships/hyperlink" Target="mailto:alavoileblanche@wanadoo.fr" TargetMode="External"/><Relationship Id="rId54" Type="http://schemas.openxmlformats.org/officeDocument/2006/relationships/hyperlink" Target="mailto:h1822@accor.com" TargetMode="External"/><Relationship Id="rId62" Type="http://schemas.openxmlformats.org/officeDocument/2006/relationships/hyperlink" Target="https://www.google.com/search?q=HOTEL+SABLES+D%27OR&amp;rlz=1C1ONGR_frFR1014FR1014&amp;oq=HOTEL+SABLES+D%27OR&amp;aqs=chrome..69i57j46i175i199i512j0i512l2j46i175i199i512j46i20i175i199i263i512j0i512l3.306j0j4&amp;sourceid=chrome&amp;ie=UTF-8" TargetMode="External"/><Relationship Id="rId70" Type="http://schemas.openxmlformats.org/officeDocument/2006/relationships/hyperlink" Target="https://www.google.com/search?q=LOGIS+HOTEL+OPERALIA+LES+PINS&amp;rlz=1C1ONGR_frFR1014FR1014&amp;hotel_occupancy=2&amp;sxsrf=ALiCzsbHLXAOnAI4T3Bid7muZ1MYq7XxkQ%3A1662375446866&amp;ei=FtYVY6-lNJj-7_UPneemmAE&amp;ved=0ahUKEwiviPmPv_35AhUY_7sIHZ2zCRMQ4dUDCA4&amp;uact=5&amp;oq=LOGIS+HOTEL+OPERALIA+LES+PINS&amp;gs_lcp=Cgxnd3Mtd2l6LXNlcnAQAzIGCAAQHhAWMgIIJjoHCCMQsAMQJzoOCAAQgAQQsQMQgwEQsAM6CwgAELEDEIMBELADOggIABCABBCwAzoNCAAQ5AIQ1gQQsAMYAToZCC4QgAQQsQMQgwEQxwEQ0QMQyAMQsAMYAkoFCDwSATFKBAhBGAFKBAhGGAFQ-wdY-wdg2QpoAXAAeACAAWOIAWOSAQExmAEAoAECoAEByAETwAEB2gEGCAEQARgJ2gEGCAIQARgI&amp;sclient=gws-wiz-serp" TargetMode="External"/><Relationship Id="rId75" Type="http://schemas.openxmlformats.org/officeDocument/2006/relationships/hyperlink" Target="https://www.google.com/search?q=HOTEL+AU+VALERY&amp;rlz=1C1ONGR_frFR1014FR1014&amp;hotel_occupancy=2&amp;sxsrf=ALiCzsZ_PVg7Ag0LUGVOm-8whmVvIMAODw%3A1662375543347&amp;ei=d9YVY5vXFMSH9u8P-dm64AQ&amp;ved=0ahUKEwjb7vm9v_35AhXEg_0HHfmsDkwQ4dUDCA4&amp;uact=5&amp;oq=HOTEL+AU+VALERY&amp;gs_lcp=Cgxnd3Mtd2l6LXNlcnAQAzILCC4QgAQQxwEQrwEyBQgAEIAEMgYIABAeEBYyBggAEB4QFjIGCAAQHhAWMgYIABAeEBYyAggmSgQIQRgASgQIRhgAUABYAGClAmgAcAF4AIABaogBapIBAzAuMZgBAKABAqABAcABAQ&amp;sclient=gws-wiz-serp" TargetMode="External"/><Relationship Id="rId83" Type="http://schemas.openxmlformats.org/officeDocument/2006/relationships/hyperlink" Target="mailto:hotelauvalery@gmail.com" TargetMode="External"/><Relationship Id="rId88" Type="http://schemas.openxmlformats.org/officeDocument/2006/relationships/printerSettings" Target="../printerSettings/printerSettings2.bin"/><Relationship Id="rId1" Type="http://schemas.openxmlformats.org/officeDocument/2006/relationships/hyperlink" Target="mailto:contact@hotel-ecoparc.com" TargetMode="External"/><Relationship Id="rId6" Type="http://schemas.openxmlformats.org/officeDocument/2006/relationships/hyperlink" Target="mailto:hotel.balajan@orange.fr" TargetMode="External"/><Relationship Id="rId15" Type="http://schemas.openxmlformats.org/officeDocument/2006/relationships/hyperlink" Target="mailto:hotel@brasilia-palavas.com" TargetMode="External"/><Relationship Id="rId23" Type="http://schemas.openxmlformats.org/officeDocument/2006/relationships/hyperlink" Target="mailto:h2413@accor.com" TargetMode="External"/><Relationship Id="rId28" Type="http://schemas.openxmlformats.org/officeDocument/2006/relationships/hyperlink" Target="mailto:contact@cafe-miramar.fr" TargetMode="External"/><Relationship Id="rId36" Type="http://schemas.openxmlformats.org/officeDocument/2006/relationships/hyperlink" Target="mailto:contact@hotel-canal.fr" TargetMode="External"/><Relationship Id="rId49" Type="http://schemas.openxmlformats.org/officeDocument/2006/relationships/hyperlink" Target="mailto:info@legrandhotelsete.com" TargetMode="External"/><Relationship Id="rId57" Type="http://schemas.openxmlformats.org/officeDocument/2006/relationships/hyperlink" Target="mailto:info@hotel-sete.com" TargetMode="External"/><Relationship Id="rId10" Type="http://schemas.openxmlformats.org/officeDocument/2006/relationships/hyperlink" Target="mailto:contact@lesudhotel.com" TargetMode="External"/><Relationship Id="rId31" Type="http://schemas.openxmlformats.org/officeDocument/2006/relationships/hyperlink" Target="mailto:contact@lesacaciasencamargue.com" TargetMode="External"/><Relationship Id="rId44" Type="http://schemas.openxmlformats.org/officeDocument/2006/relationships/hyperlink" Target="https://www.google.com/search?q=BEST+WESTERN+HOTEL+DES+THERMES&amp;rlz=1C1ONGR_frFR1014FR1014&amp;hotel_occupancy=2&amp;sxsrf=ALiCzsYbDTRiZgPsigd6SdyOw51kFo_W2Q%3A1662370832435&amp;ei=EMQVY9iAGq2K9u8Pr-OUiAs&amp;ved=0ahUKEwjYyM73rf35AhUthf0HHa8xBbEQ4dUDCA4&amp;uact=5&amp;oq=BEST+WESTERN+HOTEL+DES+THERMES&amp;gs_lcp=Cgxnd3Mtd2l6LXNlcnAQAzILCC4QgAQQxwEQrwEyBggAEB4QFjIGCAAQHhAWMgYIABAeEBYyAggmOgoIABBHENYEELADSgUIPBIBM0oECEEYAEoECEYYAFCxCVixCWCaEGgDcAF4AIABUYgBUZIBATGYAQCgAQKgAQHIAQjAAQE&amp;sclient=gws-wiz-serp" TargetMode="External"/><Relationship Id="rId52" Type="http://schemas.openxmlformats.org/officeDocument/2006/relationships/hyperlink" Target="mailto:lacotebleue0572@orange.fr" TargetMode="External"/><Relationship Id="rId60" Type="http://schemas.openxmlformats.org/officeDocument/2006/relationships/hyperlink" Target="https://www.google.com/search?q=HOTEL+DE+PARIS+sete&amp;rlz=1C1ONGR_frFR1014FR1014&amp;hotel_occupancy=2&amp;sxsrf=ALiCzsZZnUVkPrakIR-GtedBB5WvvkAANQ%3A1662373282405&amp;ei=os0VY9qKGLmX9u8P3OyCiA8&amp;ved=0ahUKEwja4-yHt_35AhW5i_0HHVy2APEQ4dUDCA4&amp;uact=5&amp;oq=HOTEL+DE+PARIS+sete&amp;gs_lcp=Cgxnd3Mtd2l6LXNlcnAQAzILCC4QgAQQxwEQrwEyBQgAEIAEMgUIABCABDIFCAAQgAQ6CggAEEcQ1gQQsAM6BwgAELADEEM6EgguEMcBEK8BEMgDELADEEMYAToKCC4QxwEQrwEQQzoQCC4QgAQQhwIQxwEQrwEQFDoKCAAQgAQQhwIQFEoFCDwSATFKBAhBGABKBAhGGAFQzgNY9QdgmwpoAXABeACAAbYBiAHoBJIBAzEuNJgBAKABAcgBE8ABAdoBBggBEAEYCA&amp;sclient=gws-wiz-serp" TargetMode="External"/><Relationship Id="rId65" Type="http://schemas.openxmlformats.org/officeDocument/2006/relationships/hyperlink" Target="https://www.google.com/search?q=HOTEL+LE+REGINA+s%C3%A8te&amp;rlz=1C1ONGR_frFR1014FR1014&amp;sxsrf=ALiCzsYFT0TFErHiOeZgZUA7-X29hD_Ldg%3A1662373998052&amp;ei=btAVY-_AAo777_UPopCtgAg&amp;ved=0ahUKEwjvr4zduf35AhWO_bsIHSJIC4AQ4dUDCA4&amp;uact=5&amp;oq=HOTEL+LE+REGINA+s%C3%A8te&amp;gs_lcp=Cgxnd3Mtd2l6LXNlcnAQAzIGCAAQHhAWMgYIABAeEBYyAggmOgoIABBHENYEELADOgcIABCwAxBDOhIILhDHARCvARDIAxCwAxBDGAE6CwguEIAEEMcBEK8BOhAILhCABBCHAhDHARCvARAUOgUIABCABDoKCC4QxwEQrwEQDUoFCDwSATFKBAhBGABKBAhGGABQywRY3BRg5hZoAXABeACAAZABiAGeBJIBAzMuMpgBAKABAcgBDcABAdoBBAgBGAg&amp;sclient=gws-wiz-serp" TargetMode="External"/><Relationship Id="rId73" Type="http://schemas.openxmlformats.org/officeDocument/2006/relationships/hyperlink" Target="https://www.google.com/search?q=HOTEL+LE+POINT+BLEU&amp;rlz=1C1ONGR_frFR1014FR1014&amp;hotel_occupancy=2&amp;sxsrf=ALiCzsYjMm8l5A-YKFS0zsA4XFjXV-6I9Q%3A1662375505333&amp;ei=UdYVY-3tE7yM9u8PtKmS-Ac&amp;ved=0ahUKEwit2umrv_35AhU8hv0HHbSUBH8Q4dUDCA4&amp;uact=5&amp;oq=HOTEL+LE+POINT+BLEU&amp;gs_lcp=Cgxnd3Mtd2l6LXNlcnAQAzILCC4QgAQQxwEQrwEyBggAEB4QFjICCCZKBAhBGABKBAhGGABQAFgAYM0CaABwAXgAgAFriAFrkgEDMC4xmAEAoAECoAEBwAEB&amp;sclient=gws-wiz-serp" TargetMode="External"/><Relationship Id="rId78" Type="http://schemas.openxmlformats.org/officeDocument/2006/relationships/hyperlink" Target="https://www.google.com/search?q=H%C3%94TEL+LES+MIMOSAS&amp;rlz=1C1ONGR_frFR1014FR1014&amp;hotel_occupancy=2&amp;sxsrf=ALiCzsbjRdkFNmugmEqGbF8woCSQtCYG1g%3A1662375583084&amp;ei=n9YVY6W-BPyP9u8P4dWSiAw&amp;ved=0ahUKEwjlifPQv_35AhX8h_0HHeGqBMEQ4dUDCA4&amp;uact=5&amp;oq=H%C3%94TEL+LES+MIMOSAS&amp;gs_lcp=Cgxnd3Mtd2l6LXNlcnAQAzIFCAAQgAQyCwguEIAEEMcBEK8BMgsILhCABBDHARCvATIKCAAQgAQQhwIQFDILCC4QgAQQxwEQrwEyCwguEIAEEMcBEK8BMgsILhCABBDHARCvATILCC4QgAQQxwEQrwEyBQgAEIAEOgcIIxDqAhAnOg0ILhDHARCvARDqAhAnSgQIQRgASgQIRhgAUOUGWOUGYI8JaAJwAHgAgAGQAYgBkAGSAQMwLjGYAQCgAQGgAQKwAQrAAQE&amp;sclient=gws-wiz-serp" TargetMode="External"/><Relationship Id="rId81" Type="http://schemas.openxmlformats.org/officeDocument/2006/relationships/hyperlink" Target="mailto:reception@operali-lespins.fr" TargetMode="External"/><Relationship Id="rId86" Type="http://schemas.openxmlformats.org/officeDocument/2006/relationships/hyperlink" Target="mailto:neptunehotel-balaruc@orange.fr" TargetMode="External"/><Relationship Id="rId4" Type="http://schemas.openxmlformats.org/officeDocument/2006/relationships/hyperlink" Target="mailto:montpellier.lunel@kyriad.fr" TargetMode="External"/><Relationship Id="rId9" Type="http://schemas.openxmlformats.org/officeDocument/2006/relationships/hyperlink" Target="mailto:hotellepetitbaigneur@gmail.com" TargetMode="External"/><Relationship Id="rId13" Type="http://schemas.openxmlformats.org/officeDocument/2006/relationships/hyperlink" Target="mailto:hotelcarnon@gmail.com" TargetMode="External"/><Relationship Id="rId18" Type="http://schemas.openxmlformats.org/officeDocument/2006/relationships/hyperlink" Target="mailto:hb743@accor.com" TargetMode="External"/><Relationship Id="rId39" Type="http://schemas.openxmlformats.org/officeDocument/2006/relationships/hyperlink" Target="https://www.google.com/search?q=H%C3%94TEL+LE+MAS+DES+SABLES&amp;rlz=1C1ONGR_frFR1014FR1014&amp;hotel_occupancy=2&amp;sxsrf=ALiCzsYxjM46DrBxZ_DLOOdVryU33IkXRQ%3A1662367091460&amp;ei=c7UVY-_aG8aJur4Pjaii0AI&amp;ved=0ahUKEwiv4OP_n_35AhXGhM4BHQ2UCCoQ4dUDCA4&amp;uact=5&amp;oq=H%C3%94TEL+LE+MAS+DES+SABLES&amp;gs_lcp=Cgxnd3Mtd2l6LXNlcnAQAzILCC4QgAQQxwEQrwEyBggAEB4QFjICCCZKBAhBGABKBAhGGABQAFgAYLwCaABwAHgAgAFNiAFNkgEBMZgBAKABAqABAcABAQ&amp;sclient=gws-wiz-serp" TargetMode="External"/><Relationship Id="rId34" Type="http://schemas.openxmlformats.org/officeDocument/2006/relationships/hyperlink" Target="mailto:contact@hotelestelou.com" TargetMode="External"/><Relationship Id="rId50" Type="http://schemas.openxmlformats.org/officeDocument/2006/relationships/hyperlink" Target="https://www.google.com/search?q=hotel+martinez+balaruc&amp;rlz=1C1ONGR_frFR1014FR1014&amp;hotel_occupancy=2&amp;sxsrf=ALiCzsaR2ScBkoE2v_5zwjixR5WeC3deHg%3A1662371724299&amp;ei=jMcVY5zgEeGH9u8P5Le4iAY&amp;gs_ssp=eJzj4tZP1zcsSUvJSEtKN2C0UjWoMDRKMjRJNDQzT0szTEu2SLEyqEg1TbZMtUg2MjFLNTBKSbb0EsvIL0nNUchNLCrJzEutUkhKzEksKk0GAGteGB8&amp;oq=HOTEL+MARTINEZ+balaru&amp;gs_lcp=Cgxnd3Mtd2l6LXNlcnAQARgAMgsILhCABBDHARCvATIFCAAQgAQyAggmOgoIABBHENYEELADOgcIABCwAxBDOhIILhDHARCvARDIAxCwAxBDGAE6DgguEIAEELEDEMcBEK8BOggIABAeEA8QFjoGCAAQHhAWSgUIPBIBMUoECEEYAEoECEYYAVC7BFjtEmDNIGgBcAF4AIABsAGIAbEGkgEDMS42mAEAoAEByAEUwAEB2gEGCAEQARgI&amp;sclient=gws-wiz-serp" TargetMode="External"/><Relationship Id="rId55" Type="http://schemas.openxmlformats.org/officeDocument/2006/relationships/hyperlink" Target="https://www.google.com/search?q=HOTEL+DE+LA+PLAGE+s%C3%A8te+&amp;rlz=1C1ONGR_frFR1014FR1014&amp;hotel_occupancy=2&amp;sxsrf=ALiCzsZpc0DdS_k9gmlKrVKdl64r6hJSbw%3A1662372238958&amp;ei=jskVY9OFOseD9u8Pw6u-iAs&amp;ved=0ahUKEwjThKaWs_35AhXHgf0HHcOVD7EQ4dUDCA4&amp;uact=5&amp;oq=HOTEL+DE+LA+PLAGE+s%C3%A8te+&amp;gs_lcp=Cgxnd3Mtd2l6LXNlcnAQAzIGCAAQHhAWMgYIABAeEBYyBggAEB4QFjIGCAAQHhAWMgYIABAeEBYyBggAEB4QFjIGCAAQHhAWMggIABAeEA8QFjICCCY6CggAEEcQ1gQQsAM6CwguEIAEEMcBEK8BOgUIABCABEoFCDwSATNKBAhBGABKBAhGGABQiApYmSNgziVoA3ABeACAAaoBiAHYBpIBAzIuNZgBAKABAqABAcgBCMABAQ&amp;sclient=gws-wiz-serp" TargetMode="External"/><Relationship Id="rId76" Type="http://schemas.openxmlformats.org/officeDocument/2006/relationships/hyperlink" Target="https://www.google.com/search?q=H%C3%94TEL+MON+AUBERGE&amp;rlz=1C1ONGR_frFR1014FR1014&amp;hotel_occupancy=2&amp;sxsrf=ALiCzsZ8kpNBnJIP4KxxQG2M3ntZfwTeew%3A1662375557552&amp;ei=hdYVY9D9IOWM9u8P76GPuA4&amp;ved=0ahUKEwiQ1NzEv_35AhVlhv0HHe_QA-cQ4dUDCA4&amp;uact=5&amp;oq=H%C3%94TEL+MON+AUBERGE&amp;gs_lcp=Cgxnd3Mtd2l6LXNlcnAQAzILCC4QgAQQxwEQrwEyBggAEB4QFjIICAAQHhAWEAoyAggmOgcIIxDqAhAnOg0ILhDHARCvARDqAhAnSgQIQRgASgQIRhgAUO4GWO4GYJUJaAJwAHgAgAF9iAF9kgEDMC4xmAEAoAEBoAECsAEKwAEB&amp;sclient=gws-wiz-serp" TargetMode="External"/><Relationship Id="rId7" Type="http://schemas.openxmlformats.org/officeDocument/2006/relationships/hyperlink" Target="mailto:hoteldelaplage34@orange.fr" TargetMode="External"/><Relationship Id="rId71" Type="http://schemas.openxmlformats.org/officeDocument/2006/relationships/hyperlink" Target="https://www.google.com/search?q=azur+hotel+balaruc&amp;rlz=1C1ONGR_frFR1014FR1014&amp;hotel_occupancy=2&amp;sxsrf=ALiCzsZOcSk_istoUifEDqqpxVt_uazj0A%3A1662375466164&amp;ei=KtYVY7e8CeyG9u8Prf2XsAI&amp;gs_ssp=eJzj4tZP1zcsSa4yNS0oM2C0UjWoMDRKMjRJNDRNTDFLMzGxTLEyqDCyTEsxTE5NM00zMzBIMk7xEkqsKi1SyMgvSc1RSErMSSwqTQYA-lAWMA&amp;oq=AZUR+HOTEL+bal&amp;gs_lcp=Cgxnd3Mtd2l6LXNlcnAQAxgAMgsILhCABBDHARCvATIGCAAQHhAWMgYIABAeEBYyBggAEB4QFjIGCAAQHhAWMgYIABAeEBYyAggmOgoIABBHENYEELADOgoIABCwAxDJAxBDOgcIABCwAxBDOhIILhDHARCvARDIAxCwAxBDGAE6CgguEMcBEK8BEEM6BQgAEIAEOggIABAeEBYQCkoFCDwSATFKBAhBGABKBAhGGAFQzgJYuApgihRoAXABeACAAZMBiAHQA5IBAzEuM5gBAKABAcgBFMABAdoBBggBEAEYCA&amp;sclient=gws-wiz-serp" TargetMode="External"/><Relationship Id="rId2" Type="http://schemas.openxmlformats.org/officeDocument/2006/relationships/hyperlink" Target="mailto:bb_4624@hotelbb.com" TargetMode="External"/><Relationship Id="rId29" Type="http://schemas.openxmlformats.org/officeDocument/2006/relationships/hyperlink" Target="mailto:oustaucamarguen@wanadoo.fr" TargetMode="External"/><Relationship Id="rId24" Type="http://schemas.openxmlformats.org/officeDocument/2006/relationships/hyperlink" Target="mailto:Magaly.FERNANDEZ@accor.com" TargetMode="External"/><Relationship Id="rId40" Type="http://schemas.openxmlformats.org/officeDocument/2006/relationships/hyperlink" Target="https://www.google.com/search?q=A+LA+VOILE+BLANCHE&amp;rlz=1C1ONGR_frFR1014FR1014&amp;hotel_occupancy=2&amp;sxsrf=ALiCzsZjeMyA154ItschtsZo1C-1X8fJyQ%3A1662367095909&amp;ei=d7UVY-qXN4-AlwS2p4XQBQ&amp;ved=0ahUKEwiqr_OBoP35AhUPwIUKHbZTAVoQ4dUDCA4&amp;uact=5&amp;oq=A+LA+VOILE+BLANCHE&amp;gs_lcp=Cgxnd3Mtd2l6LXNlcnAQAzILCC4QgAQQxwEQrwEyBggAEB4QFjIGCAAQHhAWMgYIABAeEBYyAggmMgIIJjoKCAAQRxDWBBCwA0oFCDwSATNKBAhBGABKBAhGGABQ3glY3glglwxoA3ABeACAAXiIAXiSAQMwLjGYAQCgAQKgAQHIAQjAAQE&amp;sclient=gws-wiz-serp" TargetMode="External"/><Relationship Id="rId45" Type="http://schemas.openxmlformats.org/officeDocument/2006/relationships/hyperlink" Target="https://www.google.com/search?q=hotel+vila+frontignan&amp;rlz=1C1ONGR_frFR1014FR1014&amp;hotel_occupancy=2&amp;sxsrf=ALiCzsal_Sr6BnxKCy86MwLVgZZL5yDiwQ%3A1662371020483&amp;ei=zMQVY6yNHYOWapLLhPgM&amp;gs_ssp=eJwFwUEKgCAQAEC61rm7l866smzoE_rFamqCKIWIz29m3WSS0ON4EU-12ENN0A6QGZjpVjEYqyYxkAcMDh0ZT_ran9ZDESMXFvFrtedUuf40Ghct&amp;oq=HOTEL+VILA+fr&amp;gs_lcp=Cgxnd3Mtd2l6LXNlcnAQAxgAMhAILhCABBCHAhDHARCvARAUMgoIABCABBCHAhAUMgUIABCABDIKCC4QxwEQrwEQCjIECAAQCjIECAAQCjIKCC4QxwEQrwEQCjIECAAQCjIKCC4QxwEQrwEQCjIKCC4QxwEQrwEQCjoKCAAQRxDWBBCwAzoNCAAQRxDWBBCwAxDJAzoLCC4QgAQQxwEQrwE6DQguEIAEEMcBEK8BEAo6BwgAEIAEEApKBQg8EgEzSgQIQRgASgQIRhgAUOEHWO0OYIkZaANwAXgAgAGNAYgBvgOSAQMxLjOYAQCgAQKgAQHIAQjAAQE&amp;sclient=gws-wiz-serp" TargetMode="External"/><Relationship Id="rId66" Type="http://schemas.openxmlformats.org/officeDocument/2006/relationships/hyperlink" Target="https://www.google.com/search?q=hotel+restaurant+bel+air+balaruc+les+bains&amp;rlz=1C1ONGR_frFR1014FR1014&amp;hotel_occupancy=2&amp;sxsrf=ALiCzsbjSfuyyHu3kfKkmBy1sXBvqejTVA%3A1662374124362&amp;ei=7NAVY_m9FbqE9u8PscGWoAI&amp;gs_ssp=eJwNx0sOQDAQANDYcolubGzM0NI4glvMUJ-kSvoRx9fde2XV7i1Gt14PvlBMNXzYMUpCNeoeWME2wbeiGhRzP0rWckCcm-OOxgpvQqTkyUXBuXR6wWTJp0VYE7JPF35NLx4Q&amp;oq=HOTEL+RESTAURANT+BEL+AIR+balaru&amp;gs_lcp=Cgxnd3Mtd2l6LXNlcnAQARgAMgsILhCABBDHARCvATIGCAAQHhAWOg0IABBHENYEELADEMkDOgoIABBHENYEELADOgUIABCABDoICAAQHhAWEApKBQg8EgExSgQIQRgASgQIRhgAUPADWK8WYJcjaAFwAXgAgAF4iAGEBpIBAzAuN5gBAKABAcgBCMABAQ&amp;sclient=gws-wiz-serp" TargetMode="External"/><Relationship Id="rId87" Type="http://schemas.openxmlformats.org/officeDocument/2006/relationships/hyperlink" Target="mailto:montpellier.aeroport@kyriad.fr" TargetMode="External"/><Relationship Id="rId61" Type="http://schemas.openxmlformats.org/officeDocument/2006/relationships/hyperlink" Target="mailto:contact@hoteldeparis-sete.com" TargetMode="External"/><Relationship Id="rId82" Type="http://schemas.openxmlformats.org/officeDocument/2006/relationships/hyperlink" Target="mailto:lecentralbalaruc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google.fr/search?hl=fr&amp;ei=ZcSvWrGZGIaiUtaxi5gF&amp;hotel_occupancy=&amp;q=residence+les+jardins+de+massane&amp;oq=residence+les+jardins+de+massane&amp;gs_l=psy-ab.3..0j0i22i30k1.219360.231771.0.231866.32.32.0.0.0.0.141.2425.24j6.30.0....0...1c.1.64.psy-ab..2.30.2420...35i39k1j0i67k1j0i131k1j0i20i263k1.0.3Sg_o4NmkiE" TargetMode="External"/><Relationship Id="rId7" Type="http://schemas.openxmlformats.org/officeDocument/2006/relationships/hyperlink" Target="mailto:info.montpellier@goelia.com" TargetMode="External"/><Relationship Id="rId2" Type="http://schemas.openxmlformats.org/officeDocument/2006/relationships/hyperlink" Target="https://www.google.fr/search?hl=fr&amp;ei=CcOvWvv1EoTxUK3AuNAM&amp;q=residence+le+terral+920+route+de+sete&amp;oq=residence+le+terral+920+route+de+sete&amp;gs_l=psy-ab.3...43615.55862.0.55968.27.26.0.1.1.0.114.1929.24j1.25.0....0...1c.1.64.psy-ab..1.16.1122...0j0i67k1j35i39k1j0i20i263k1j0i203k1j0i22i30k1j33i160k1j33i21k1.0.21NoqSpDG2w" TargetMode="External"/><Relationship Id="rId1" Type="http://schemas.openxmlformats.org/officeDocument/2006/relationships/hyperlink" Target="https://www.google.fr/search?hl=fr&amp;ei=0MGvWt3wMszoUpWekYAN&amp;hotel_occupancy=&amp;q=R%C3%A9sidence+Go%C3%A9lia+Sun+City%2C+avenue+du+pont+34000%2C+72+Avenue+du+Pont+Juv%C3%A9nal%2C+34000+Montpellier&amp;oq=R%C3%A9sidence+Go%C3%A9lia+Sun+City%2C+avenue+du+pont+34000%2C+72+Avenue+du+Pont+Juv%C3%A9nal%2C+34000+Montpellier&amp;gs_l=psy-ab.3...76707.154241.0.154910.4.3.1.0.0.0.88.163.2.3.0....0...1c.1.64.psy-ab..0.3.623.6..0j35i39k1j0i67k1j0i131k1.530.x-amXkRbDy4" TargetMode="External"/><Relationship Id="rId6" Type="http://schemas.openxmlformats.org/officeDocument/2006/relationships/hyperlink" Target="mailto:reservations@ateya.fr" TargetMode="External"/><Relationship Id="rId5" Type="http://schemas.openxmlformats.org/officeDocument/2006/relationships/hyperlink" Target="mailto:leterral@vacanceol.com" TargetMode="External"/><Relationship Id="rId4" Type="http://schemas.openxmlformats.org/officeDocument/2006/relationships/hyperlink" Target="mailto:reception@massane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search?q=RESIDENCE+VACANCEOLE+CAP+CAMARGUE&amp;oq=RESIDENCE+VACANCEOLE+CAP+CAMARGUE&amp;aqs=chrome..69i57j46i175i199i512.287j0j7&amp;sourceid=chrome&amp;ie=UTF-8" TargetMode="External"/><Relationship Id="rId3" Type="http://schemas.openxmlformats.org/officeDocument/2006/relationships/hyperlink" Target="https://www.google.com/search?q=RESIDENCE+L%27ALBATROS&amp;rlz=1C1ONGR_frFR1014FR1014&amp;oq=RESIDENCE+L%27ALBATROS&amp;aqs=chrome..69i57j46i175i199i512l2j0i512l2j46i175i199i512l2j0i22i30l2.372j0j4&amp;sourceid=chrome&amp;ie=UTF-8" TargetMode="External"/><Relationship Id="rId7" Type="http://schemas.openxmlformats.org/officeDocument/2006/relationships/hyperlink" Target="mailto:reservations@vacanceole.com" TargetMode="External"/><Relationship Id="rId2" Type="http://schemas.openxmlformats.org/officeDocument/2006/relationships/hyperlink" Target="https://www.google.fr/search?hl=fr&amp;ei=rcGvWpfVJ8GpUYW6jLgC&amp;hotel_occupancy=&amp;q=resiodence+cote+mer&amp;oq=resiodence+cote+mer&amp;gs_l=psy-ab.3..0i13k1l9j0i13i30k1.32497.34116.0.34141.19.16.0.0.0.0.177.1473.7j7.14.0....0...1c.1.64.psy-ab..5.14.1469...0j35i39k1j0i131k1j0i20i263k1j0i67k1j0i10k1j0i203k1j0i10i203k1j0i10i30k1.0.vD6KY8QFcVU" TargetMode="External"/><Relationship Id="rId1" Type="http://schemas.openxmlformats.org/officeDocument/2006/relationships/hyperlink" Target="https://www.google.fr/search?hl=fr&amp;ei=pMevWpzsCcTfU8PQhIAJ&amp;hotel_occupancy=&amp;q=residence+maeva+les+terrasses+du+parc+la+grande+motte&amp;oq=RESIDENCE+MAEVA+les+terr&amp;gs_l=psy-ab.3.0.0l2j0i22i30k1l7j38.254296.256447.0.257558.9.9.0.0.0.0.147.860.7j2.9.0....0...1c.1.64.psy-ab..0.9.857...0i20i263k1.0.YfeS1egNMNs" TargetMode="External"/><Relationship Id="rId6" Type="http://schemas.openxmlformats.org/officeDocument/2006/relationships/hyperlink" Target="mailto:info.carnon@goelia.com" TargetMode="External"/><Relationship Id="rId5" Type="http://schemas.openxmlformats.org/officeDocument/2006/relationships/hyperlink" Target="mailto:contact@residencealbatros.fr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mailto:reception.grandemotte-terresses@groupepvcp.com" TargetMode="External"/><Relationship Id="rId9" Type="http://schemas.openxmlformats.org/officeDocument/2006/relationships/hyperlink" Target="mailto:village.legrauduroi@belambra.f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B82C8-2E7F-47D2-B2D7-E497D872C791}">
  <sheetPr filterMode="1"/>
  <dimension ref="A1:FK384"/>
  <sheetViews>
    <sheetView tabSelected="1" zoomScale="70" zoomScaleNormal="70" workbookViewId="0">
      <selection activeCell="C17" sqref="C17"/>
    </sheetView>
  </sheetViews>
  <sheetFormatPr baseColWidth="10" defaultColWidth="9.140625" defaultRowHeight="76.5" customHeight="1" x14ac:dyDescent="0.25"/>
  <cols>
    <col min="1" max="1" width="54.140625" style="9" customWidth="1"/>
    <col min="2" max="2" width="13.28515625" style="9" customWidth="1"/>
    <col min="3" max="4" width="22.5703125" style="9" customWidth="1"/>
    <col min="5" max="5" width="27.140625" style="9" customWidth="1"/>
    <col min="6" max="6" width="28.85546875" style="9" customWidth="1"/>
    <col min="7" max="7" width="17" style="9" customWidth="1"/>
    <col min="8" max="8" width="21.28515625" style="9" customWidth="1"/>
    <col min="9" max="9" width="22.42578125" style="9" customWidth="1"/>
    <col min="10" max="10" width="45.7109375" style="9" customWidth="1"/>
    <col min="11" max="11" width="9.140625" style="8"/>
    <col min="12" max="16384" width="9.140625" style="9"/>
  </cols>
  <sheetData>
    <row r="1" spans="1:167" s="6" customFormat="1" ht="76.5" customHeight="1" x14ac:dyDescent="0.25">
      <c r="A1" s="2" t="s">
        <v>119</v>
      </c>
      <c r="B1" s="2" t="s">
        <v>1</v>
      </c>
      <c r="C1" s="2" t="s">
        <v>6</v>
      </c>
      <c r="D1" s="2" t="s">
        <v>120</v>
      </c>
      <c r="E1" s="2" t="s">
        <v>121</v>
      </c>
      <c r="F1" s="2" t="s">
        <v>122</v>
      </c>
      <c r="G1" s="2" t="s">
        <v>3</v>
      </c>
      <c r="H1" s="2" t="s">
        <v>8</v>
      </c>
      <c r="I1" s="2" t="s">
        <v>4</v>
      </c>
      <c r="J1" s="2" t="s">
        <v>5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5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</row>
    <row r="2" spans="1:167" ht="76.5" customHeight="1" x14ac:dyDescent="0.25">
      <c r="A2" s="9" t="s">
        <v>123</v>
      </c>
      <c r="B2" s="9" t="s">
        <v>124</v>
      </c>
      <c r="C2" s="9">
        <v>74</v>
      </c>
      <c r="D2" s="9">
        <v>8</v>
      </c>
      <c r="E2" s="9" t="s">
        <v>125</v>
      </c>
      <c r="F2" s="9" t="s">
        <v>126</v>
      </c>
      <c r="G2" s="9">
        <v>34470</v>
      </c>
      <c r="H2" s="9" t="s">
        <v>127</v>
      </c>
      <c r="I2" s="9" t="s">
        <v>128</v>
      </c>
      <c r="J2" s="38" t="s">
        <v>129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8"/>
    </row>
    <row r="3" spans="1:167" ht="76.5" customHeight="1" x14ac:dyDescent="0.25">
      <c r="A3" s="9" t="s">
        <v>130</v>
      </c>
      <c r="B3" s="9" t="s">
        <v>124</v>
      </c>
      <c r="C3" s="9">
        <v>52</v>
      </c>
      <c r="D3" s="9">
        <v>13</v>
      </c>
      <c r="E3" s="9" t="s">
        <v>131</v>
      </c>
      <c r="F3" s="9" t="s">
        <v>132</v>
      </c>
      <c r="G3" s="9">
        <v>34470</v>
      </c>
      <c r="H3" s="9" t="s">
        <v>127</v>
      </c>
      <c r="I3" s="9" t="s">
        <v>133</v>
      </c>
      <c r="J3" s="38" t="s">
        <v>134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8"/>
    </row>
    <row r="4" spans="1:167" ht="76.5" customHeight="1" x14ac:dyDescent="0.25">
      <c r="A4" s="9" t="s">
        <v>138</v>
      </c>
      <c r="B4" s="9" t="s">
        <v>135</v>
      </c>
      <c r="C4" s="9">
        <v>49</v>
      </c>
      <c r="D4" s="9">
        <v>25</v>
      </c>
      <c r="E4" s="9" t="s">
        <v>139</v>
      </c>
      <c r="F4" s="9" t="s">
        <v>140</v>
      </c>
      <c r="G4" s="9" t="s">
        <v>136</v>
      </c>
      <c r="H4" s="9" t="s">
        <v>137</v>
      </c>
      <c r="I4" s="7" t="s">
        <v>141</v>
      </c>
      <c r="J4" s="37" t="s">
        <v>142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8"/>
    </row>
    <row r="5" spans="1:167" ht="76.5" customHeight="1" x14ac:dyDescent="0.25">
      <c r="A5" s="9" t="s">
        <v>143</v>
      </c>
      <c r="B5" s="9" t="s">
        <v>124</v>
      </c>
      <c r="C5" s="9">
        <v>59</v>
      </c>
      <c r="D5" s="9">
        <v>18</v>
      </c>
      <c r="E5" s="9" t="s">
        <v>144</v>
      </c>
      <c r="F5" s="9" t="s">
        <v>145</v>
      </c>
      <c r="G5" s="9">
        <v>34970</v>
      </c>
      <c r="H5" s="9" t="s">
        <v>137</v>
      </c>
      <c r="I5" s="9" t="s">
        <v>146</v>
      </c>
      <c r="J5" s="37" t="s">
        <v>147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8"/>
    </row>
    <row r="6" spans="1:167" ht="76.5" customHeight="1" x14ac:dyDescent="0.25">
      <c r="A6" s="9" t="s">
        <v>151</v>
      </c>
      <c r="B6" s="9" t="s">
        <v>124</v>
      </c>
      <c r="C6" s="9">
        <v>86</v>
      </c>
      <c r="D6" s="9">
        <v>37</v>
      </c>
      <c r="E6" s="9" t="s">
        <v>149</v>
      </c>
      <c r="F6" s="9" t="s">
        <v>152</v>
      </c>
      <c r="G6" s="9" t="s">
        <v>153</v>
      </c>
      <c r="H6" s="9" t="s">
        <v>150</v>
      </c>
      <c r="I6" s="48" t="s">
        <v>154</v>
      </c>
      <c r="J6" s="48" t="s">
        <v>155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8"/>
    </row>
    <row r="7" spans="1:167" ht="76.5" customHeight="1" x14ac:dyDescent="0.25">
      <c r="A7" s="9" t="s">
        <v>156</v>
      </c>
      <c r="B7" s="9" t="s">
        <v>135</v>
      </c>
      <c r="C7" s="9">
        <v>36</v>
      </c>
      <c r="D7" s="9">
        <v>15</v>
      </c>
      <c r="E7" s="9" t="s">
        <v>157</v>
      </c>
      <c r="F7" s="9" t="s">
        <v>158</v>
      </c>
      <c r="G7" s="9" t="s">
        <v>136</v>
      </c>
      <c r="H7" s="9" t="s">
        <v>137</v>
      </c>
      <c r="I7" s="9" t="s">
        <v>159</v>
      </c>
      <c r="J7" s="9" t="s">
        <v>160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8"/>
    </row>
    <row r="8" spans="1:167" ht="76.5" customHeight="1" x14ac:dyDescent="0.25">
      <c r="A8" s="9" t="s">
        <v>164</v>
      </c>
      <c r="B8" s="9" t="s">
        <v>124</v>
      </c>
      <c r="C8" s="9">
        <v>90</v>
      </c>
      <c r="D8" s="9">
        <v>73</v>
      </c>
      <c r="E8" s="9" t="s">
        <v>165</v>
      </c>
      <c r="F8" s="9" t="s">
        <v>166</v>
      </c>
      <c r="G8" s="9" t="s">
        <v>153</v>
      </c>
      <c r="H8" s="9" t="s">
        <v>150</v>
      </c>
      <c r="I8" s="9" t="s">
        <v>167</v>
      </c>
      <c r="J8" s="9" t="s">
        <v>168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8"/>
    </row>
    <row r="9" spans="1:167" ht="76.5" customHeight="1" x14ac:dyDescent="0.25">
      <c r="A9" s="9" t="s">
        <v>169</v>
      </c>
      <c r="B9" s="9" t="s">
        <v>124</v>
      </c>
      <c r="C9" s="9">
        <v>45</v>
      </c>
      <c r="D9" s="9">
        <v>12</v>
      </c>
      <c r="E9" s="9" t="s">
        <v>170</v>
      </c>
      <c r="F9" s="9" t="s">
        <v>171</v>
      </c>
      <c r="G9" s="9">
        <v>34000</v>
      </c>
      <c r="H9" s="9" t="s">
        <v>150</v>
      </c>
      <c r="I9" s="9" t="s">
        <v>172</v>
      </c>
      <c r="J9" s="37" t="s">
        <v>173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8"/>
    </row>
    <row r="10" spans="1:167" ht="76.5" customHeight="1" x14ac:dyDescent="0.25">
      <c r="A10" s="9" t="s">
        <v>174</v>
      </c>
      <c r="B10" s="9" t="s">
        <v>124</v>
      </c>
      <c r="C10" s="9">
        <v>49</v>
      </c>
      <c r="D10" s="9">
        <v>5</v>
      </c>
      <c r="E10" s="9" t="s">
        <v>175</v>
      </c>
      <c r="F10" s="9" t="s">
        <v>176</v>
      </c>
      <c r="G10" s="9" t="s">
        <v>136</v>
      </c>
      <c r="H10" s="9" t="s">
        <v>137</v>
      </c>
      <c r="I10" s="9" t="s">
        <v>177</v>
      </c>
      <c r="J10" s="38" t="s">
        <v>178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8"/>
    </row>
    <row r="11" spans="1:167" ht="76.5" customHeight="1" x14ac:dyDescent="0.25">
      <c r="A11" s="9" t="s">
        <v>179</v>
      </c>
      <c r="B11" s="9" t="s">
        <v>135</v>
      </c>
      <c r="C11" s="9">
        <v>80</v>
      </c>
      <c r="D11" s="9">
        <v>0</v>
      </c>
      <c r="E11" s="9" t="s">
        <v>175</v>
      </c>
      <c r="F11" s="9" t="s">
        <v>180</v>
      </c>
      <c r="G11" s="9" t="s">
        <v>153</v>
      </c>
      <c r="H11" s="9" t="s">
        <v>150</v>
      </c>
      <c r="I11" s="38" t="s">
        <v>181</v>
      </c>
      <c r="J11" s="37" t="s">
        <v>182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8"/>
    </row>
    <row r="12" spans="1:167" ht="76.5" customHeight="1" x14ac:dyDescent="0.25">
      <c r="A12" s="9" t="s">
        <v>183</v>
      </c>
      <c r="B12" s="9" t="s">
        <v>135</v>
      </c>
      <c r="C12" s="9">
        <v>91</v>
      </c>
      <c r="D12" s="9">
        <v>12</v>
      </c>
      <c r="E12" s="9" t="s">
        <v>184</v>
      </c>
      <c r="F12" s="9" t="s">
        <v>185</v>
      </c>
      <c r="G12" s="9" t="s">
        <v>153</v>
      </c>
      <c r="H12" s="9" t="s">
        <v>150</v>
      </c>
      <c r="I12" s="9" t="s">
        <v>186</v>
      </c>
      <c r="J12" s="37" t="s">
        <v>187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8"/>
    </row>
    <row r="13" spans="1:167" ht="76.5" customHeight="1" x14ac:dyDescent="0.25">
      <c r="A13" s="9" t="s">
        <v>188</v>
      </c>
      <c r="B13" s="9" t="s">
        <v>124</v>
      </c>
      <c r="C13" s="9">
        <v>82</v>
      </c>
      <c r="D13" s="9">
        <v>27</v>
      </c>
      <c r="E13" s="9" t="s">
        <v>189</v>
      </c>
      <c r="F13" s="9" t="s">
        <v>190</v>
      </c>
      <c r="G13" s="9" t="s">
        <v>153</v>
      </c>
      <c r="H13" s="9" t="s">
        <v>150</v>
      </c>
      <c r="I13" s="7" t="s">
        <v>191</v>
      </c>
      <c r="J13" s="9" t="s">
        <v>192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8"/>
    </row>
    <row r="14" spans="1:167" ht="76.5" customHeight="1" x14ac:dyDescent="0.25">
      <c r="A14" s="9" t="s">
        <v>193</v>
      </c>
      <c r="B14" s="3" t="s">
        <v>124</v>
      </c>
      <c r="C14" s="9">
        <v>100</v>
      </c>
      <c r="D14" s="9">
        <v>20</v>
      </c>
      <c r="E14" s="9" t="s">
        <v>194</v>
      </c>
      <c r="F14" s="9" t="s">
        <v>195</v>
      </c>
      <c r="G14" s="9" t="s">
        <v>196</v>
      </c>
      <c r="H14" s="9" t="s">
        <v>150</v>
      </c>
      <c r="I14" s="9" t="s">
        <v>197</v>
      </c>
      <c r="J14" s="37" t="s">
        <v>198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8"/>
    </row>
    <row r="15" spans="1:167" ht="76.5" customHeight="1" x14ac:dyDescent="0.25">
      <c r="A15" s="9" t="s">
        <v>201</v>
      </c>
      <c r="B15" s="9" t="s">
        <v>124</v>
      </c>
      <c r="C15" s="9">
        <v>80</v>
      </c>
      <c r="D15" s="9">
        <v>80</v>
      </c>
      <c r="E15" s="50" t="s">
        <v>199</v>
      </c>
      <c r="F15" s="51" t="s">
        <v>200</v>
      </c>
      <c r="G15" s="52">
        <v>34000</v>
      </c>
      <c r="H15" s="51" t="s">
        <v>150</v>
      </c>
      <c r="I15" s="9" t="s">
        <v>202</v>
      </c>
      <c r="J15" s="53" t="s">
        <v>203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8"/>
    </row>
    <row r="16" spans="1:167" ht="76.5" customHeight="1" x14ac:dyDescent="0.25">
      <c r="A16" s="9" t="s">
        <v>204</v>
      </c>
      <c r="B16" s="9" t="s">
        <v>124</v>
      </c>
      <c r="C16" s="9">
        <v>52</v>
      </c>
      <c r="D16" s="9">
        <v>14</v>
      </c>
      <c r="E16" s="9" t="s">
        <v>205</v>
      </c>
      <c r="F16" s="9" t="s">
        <v>206</v>
      </c>
      <c r="G16" s="9" t="s">
        <v>207</v>
      </c>
      <c r="H16" s="9" t="s">
        <v>208</v>
      </c>
      <c r="I16" s="9" t="s">
        <v>209</v>
      </c>
      <c r="J16" s="9" t="s">
        <v>210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8"/>
    </row>
    <row r="17" spans="1:68" ht="76.5" customHeight="1" x14ac:dyDescent="0.25">
      <c r="A17" s="9" t="s">
        <v>214</v>
      </c>
      <c r="B17" s="9" t="s">
        <v>124</v>
      </c>
      <c r="C17" s="9">
        <v>56</v>
      </c>
      <c r="D17" s="9">
        <v>23</v>
      </c>
      <c r="E17" s="9" t="s">
        <v>215</v>
      </c>
      <c r="F17" s="9" t="s">
        <v>216</v>
      </c>
      <c r="G17" s="9" t="s">
        <v>153</v>
      </c>
      <c r="H17" s="9" t="s">
        <v>150</v>
      </c>
      <c r="I17" s="9" t="s">
        <v>217</v>
      </c>
      <c r="J17" s="9" t="s">
        <v>218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8"/>
    </row>
    <row r="18" spans="1:68" ht="76.5" customHeight="1" x14ac:dyDescent="0.25">
      <c r="A18" s="9" t="s">
        <v>219</v>
      </c>
      <c r="B18" s="9" t="s">
        <v>135</v>
      </c>
      <c r="C18" s="9">
        <v>14</v>
      </c>
      <c r="D18" s="9">
        <v>1</v>
      </c>
      <c r="E18" s="9" t="s">
        <v>215</v>
      </c>
      <c r="F18" s="9" t="s">
        <v>220</v>
      </c>
      <c r="G18" s="9" t="s">
        <v>196</v>
      </c>
      <c r="H18" s="9" t="s">
        <v>150</v>
      </c>
      <c r="I18" s="9" t="s">
        <v>221</v>
      </c>
      <c r="J18" s="9" t="s">
        <v>222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8"/>
    </row>
    <row r="19" spans="1:68" ht="76.5" customHeight="1" x14ac:dyDescent="0.25">
      <c r="A19" s="9" t="s">
        <v>223</v>
      </c>
      <c r="B19" s="9" t="s">
        <v>135</v>
      </c>
      <c r="C19" s="9">
        <v>34</v>
      </c>
      <c r="D19" s="9">
        <v>7</v>
      </c>
      <c r="E19" s="9" t="s">
        <v>224</v>
      </c>
      <c r="F19" s="9" t="s">
        <v>225</v>
      </c>
      <c r="G19" s="9" t="s">
        <v>153</v>
      </c>
      <c r="H19" s="9" t="s">
        <v>150</v>
      </c>
      <c r="I19" s="9" t="s">
        <v>226</v>
      </c>
      <c r="J19" s="37" t="s">
        <v>227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8"/>
    </row>
    <row r="20" spans="1:68" ht="76.5" customHeight="1" x14ac:dyDescent="0.25">
      <c r="A20" s="9" t="s">
        <v>228</v>
      </c>
      <c r="B20" s="9" t="s">
        <v>124</v>
      </c>
      <c r="C20" s="9">
        <v>48</v>
      </c>
      <c r="D20" s="9">
        <v>12</v>
      </c>
      <c r="E20" s="9" t="s">
        <v>229</v>
      </c>
      <c r="F20" s="9" t="s">
        <v>171</v>
      </c>
      <c r="G20" s="9" t="s">
        <v>153</v>
      </c>
      <c r="H20" s="9" t="s">
        <v>150</v>
      </c>
      <c r="I20" s="48" t="s">
        <v>172</v>
      </c>
      <c r="J20" s="38" t="s">
        <v>173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8"/>
    </row>
    <row r="21" spans="1:68" ht="76.5" customHeight="1" x14ac:dyDescent="0.25">
      <c r="A21" s="9" t="s">
        <v>231</v>
      </c>
      <c r="B21" s="9" t="s">
        <v>124</v>
      </c>
      <c r="C21" s="9">
        <v>125</v>
      </c>
      <c r="D21" s="9">
        <v>24</v>
      </c>
      <c r="E21" s="9" t="s">
        <v>230</v>
      </c>
      <c r="F21" s="9" t="s">
        <v>232</v>
      </c>
      <c r="G21" s="9" t="s">
        <v>153</v>
      </c>
      <c r="H21" s="9" t="s">
        <v>150</v>
      </c>
      <c r="I21" s="9" t="s">
        <v>233</v>
      </c>
      <c r="J21" s="9" t="s">
        <v>234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8"/>
    </row>
    <row r="22" spans="1:68" ht="76.5" customHeight="1" x14ac:dyDescent="0.25">
      <c r="A22" s="9" t="s">
        <v>235</v>
      </c>
      <c r="B22" s="9" t="s">
        <v>124</v>
      </c>
      <c r="C22" s="9">
        <v>100</v>
      </c>
      <c r="D22" s="9">
        <v>10</v>
      </c>
      <c r="E22" s="9" t="s">
        <v>236</v>
      </c>
      <c r="F22" s="9" t="s">
        <v>237</v>
      </c>
      <c r="G22" s="9" t="s">
        <v>153</v>
      </c>
      <c r="H22" s="9" t="s">
        <v>150</v>
      </c>
      <c r="I22" s="9" t="s">
        <v>238</v>
      </c>
      <c r="J22" s="9" t="s">
        <v>239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8"/>
    </row>
    <row r="23" spans="1:68" ht="76.5" customHeight="1" x14ac:dyDescent="0.25">
      <c r="A23" s="9" t="s">
        <v>240</v>
      </c>
      <c r="B23" s="3" t="s">
        <v>124</v>
      </c>
      <c r="C23" s="9">
        <v>26</v>
      </c>
      <c r="D23" s="9">
        <v>9</v>
      </c>
      <c r="E23" s="9" t="s">
        <v>241</v>
      </c>
      <c r="F23" s="9" t="s">
        <v>242</v>
      </c>
      <c r="G23" s="9" t="s">
        <v>153</v>
      </c>
      <c r="H23" s="9" t="s">
        <v>150</v>
      </c>
      <c r="I23" s="9" t="s">
        <v>243</v>
      </c>
      <c r="J23" s="68" t="s">
        <v>784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8"/>
    </row>
    <row r="24" spans="1:68" ht="76.5" customHeight="1" x14ac:dyDescent="0.25">
      <c r="A24" s="9" t="s">
        <v>244</v>
      </c>
      <c r="B24" s="3" t="s">
        <v>124</v>
      </c>
      <c r="C24" s="9">
        <v>107</v>
      </c>
      <c r="D24" s="9">
        <v>9</v>
      </c>
      <c r="E24" s="9" t="s">
        <v>245</v>
      </c>
      <c r="F24" s="9" t="s">
        <v>246</v>
      </c>
      <c r="G24" s="9" t="s">
        <v>196</v>
      </c>
      <c r="H24" s="9" t="s">
        <v>150</v>
      </c>
      <c r="I24" s="9" t="s">
        <v>247</v>
      </c>
      <c r="J24" s="9" t="s">
        <v>248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8"/>
    </row>
    <row r="25" spans="1:68" ht="76.5" customHeight="1" x14ac:dyDescent="0.25">
      <c r="A25" s="9" t="s">
        <v>249</v>
      </c>
      <c r="B25" s="9" t="s">
        <v>135</v>
      </c>
      <c r="C25" s="9">
        <v>65</v>
      </c>
      <c r="D25" s="9">
        <v>12</v>
      </c>
      <c r="E25" s="9" t="s">
        <v>245</v>
      </c>
      <c r="F25" s="9" t="s">
        <v>246</v>
      </c>
      <c r="G25" s="9" t="s">
        <v>196</v>
      </c>
      <c r="H25" s="9" t="s">
        <v>150</v>
      </c>
      <c r="I25" s="38" t="s">
        <v>247</v>
      </c>
      <c r="J25" s="9" t="s">
        <v>248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8"/>
    </row>
    <row r="26" spans="1:68" ht="76.5" customHeight="1" x14ac:dyDescent="0.25">
      <c r="A26" s="9" t="s">
        <v>250</v>
      </c>
      <c r="B26" s="54" t="s">
        <v>135</v>
      </c>
      <c r="C26" s="9">
        <v>19</v>
      </c>
      <c r="D26" s="9">
        <v>0</v>
      </c>
      <c r="E26" s="9" t="s">
        <v>251</v>
      </c>
      <c r="F26" s="9" t="s">
        <v>252</v>
      </c>
      <c r="G26" s="9" t="s">
        <v>153</v>
      </c>
      <c r="H26" s="9" t="s">
        <v>150</v>
      </c>
      <c r="I26" s="9" t="s">
        <v>253</v>
      </c>
      <c r="J26" s="36" t="s">
        <v>785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8"/>
    </row>
    <row r="27" spans="1:68" ht="76.5" customHeight="1" x14ac:dyDescent="0.25">
      <c r="A27" s="9" t="s">
        <v>254</v>
      </c>
      <c r="B27" s="9" t="s">
        <v>124</v>
      </c>
      <c r="C27" s="9">
        <v>28</v>
      </c>
      <c r="D27" s="9">
        <v>11</v>
      </c>
      <c r="E27" s="9" t="s">
        <v>255</v>
      </c>
      <c r="F27" s="9" t="s">
        <v>256</v>
      </c>
      <c r="G27" s="11" t="s">
        <v>153</v>
      </c>
      <c r="H27" s="11" t="s">
        <v>150</v>
      </c>
      <c r="I27" s="7" t="s">
        <v>257</v>
      </c>
      <c r="J27" s="48" t="s">
        <v>258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8"/>
    </row>
    <row r="28" spans="1:68" ht="76.5" customHeight="1" x14ac:dyDescent="0.25">
      <c r="A28" s="9" t="s">
        <v>260</v>
      </c>
      <c r="B28" s="9" t="s">
        <v>135</v>
      </c>
      <c r="C28" s="9">
        <v>19</v>
      </c>
      <c r="D28" s="9">
        <v>0</v>
      </c>
      <c r="E28" s="9" t="s">
        <v>259</v>
      </c>
      <c r="F28" s="9" t="s">
        <v>261</v>
      </c>
      <c r="G28" s="9" t="s">
        <v>153</v>
      </c>
      <c r="H28" s="9" t="s">
        <v>150</v>
      </c>
      <c r="I28" s="9" t="s">
        <v>262</v>
      </c>
      <c r="J28" s="37" t="s">
        <v>263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8"/>
    </row>
    <row r="29" spans="1:68" ht="76.5" customHeight="1" x14ac:dyDescent="0.25">
      <c r="A29" s="9" t="s">
        <v>264</v>
      </c>
      <c r="B29" s="9" t="s">
        <v>124</v>
      </c>
      <c r="C29" s="9">
        <v>25</v>
      </c>
      <c r="D29" s="9">
        <v>3</v>
      </c>
      <c r="E29" s="9" t="s">
        <v>265</v>
      </c>
      <c r="F29" s="9" t="s">
        <v>266</v>
      </c>
      <c r="G29" s="9" t="s">
        <v>153</v>
      </c>
      <c r="H29" s="9" t="s">
        <v>150</v>
      </c>
      <c r="I29" s="9" t="s">
        <v>267</v>
      </c>
      <c r="J29" s="37" t="s">
        <v>268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8"/>
    </row>
    <row r="30" spans="1:68" ht="76.5" customHeight="1" x14ac:dyDescent="0.25">
      <c r="A30" s="9" t="s">
        <v>269</v>
      </c>
      <c r="B30" s="9" t="s">
        <v>124</v>
      </c>
      <c r="C30" s="9">
        <v>72</v>
      </c>
      <c r="D30" s="9">
        <v>6</v>
      </c>
      <c r="E30" s="9" t="s">
        <v>270</v>
      </c>
      <c r="F30" s="9" t="s">
        <v>271</v>
      </c>
      <c r="G30" s="9" t="s">
        <v>153</v>
      </c>
      <c r="H30" s="9" t="s">
        <v>150</v>
      </c>
      <c r="I30" s="9" t="s">
        <v>272</v>
      </c>
      <c r="J30" s="37" t="s">
        <v>273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8"/>
    </row>
    <row r="31" spans="1:68" ht="76.5" customHeight="1" x14ac:dyDescent="0.25">
      <c r="A31" s="9" t="s">
        <v>274</v>
      </c>
      <c r="B31" s="9" t="s">
        <v>124</v>
      </c>
      <c r="C31" s="9">
        <v>46</v>
      </c>
      <c r="D31" s="9">
        <v>11</v>
      </c>
      <c r="E31" s="9" t="s">
        <v>275</v>
      </c>
      <c r="F31" s="9" t="s">
        <v>276</v>
      </c>
      <c r="G31" s="9" t="s">
        <v>153</v>
      </c>
      <c r="H31" s="9" t="s">
        <v>150</v>
      </c>
      <c r="I31" s="9" t="s">
        <v>277</v>
      </c>
      <c r="J31" s="9" t="s">
        <v>278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8"/>
    </row>
    <row r="32" spans="1:68" ht="76.5" customHeight="1" x14ac:dyDescent="0.25">
      <c r="A32" s="9" t="s">
        <v>279</v>
      </c>
      <c r="B32" s="9" t="s">
        <v>124</v>
      </c>
      <c r="C32" s="9">
        <v>12</v>
      </c>
      <c r="D32" s="9">
        <v>2</v>
      </c>
      <c r="E32" s="9" t="s">
        <v>280</v>
      </c>
      <c r="F32" s="9" t="s">
        <v>281</v>
      </c>
      <c r="G32" s="9" t="s">
        <v>153</v>
      </c>
      <c r="H32" s="9" t="s">
        <v>150</v>
      </c>
      <c r="I32" s="9" t="s">
        <v>282</v>
      </c>
      <c r="J32" s="37" t="s">
        <v>283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8"/>
    </row>
    <row r="33" spans="1:68" ht="76.5" customHeight="1" x14ac:dyDescent="0.25">
      <c r="A33" s="9" t="s">
        <v>284</v>
      </c>
      <c r="B33" s="9" t="s">
        <v>124</v>
      </c>
      <c r="C33" s="9">
        <v>76</v>
      </c>
      <c r="D33" s="9">
        <v>22</v>
      </c>
      <c r="E33" s="9" t="s">
        <v>280</v>
      </c>
      <c r="F33" s="9" t="s">
        <v>285</v>
      </c>
      <c r="G33" s="9" t="s">
        <v>153</v>
      </c>
      <c r="H33" s="9" t="s">
        <v>150</v>
      </c>
      <c r="I33" s="38" t="s">
        <v>286</v>
      </c>
      <c r="J33" s="9" t="s">
        <v>287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8"/>
    </row>
    <row r="34" spans="1:68" ht="76.5" customHeight="1" x14ac:dyDescent="0.25">
      <c r="A34" s="9" t="s">
        <v>289</v>
      </c>
      <c r="B34" s="9" t="s">
        <v>124</v>
      </c>
      <c r="C34" s="9">
        <v>35</v>
      </c>
      <c r="D34" s="9">
        <v>0</v>
      </c>
      <c r="E34" s="9" t="s">
        <v>288</v>
      </c>
      <c r="F34" s="9" t="s">
        <v>290</v>
      </c>
      <c r="G34" s="9" t="s">
        <v>153</v>
      </c>
      <c r="H34" s="9" t="s">
        <v>150</v>
      </c>
      <c r="I34" s="48" t="s">
        <v>291</v>
      </c>
      <c r="J34" s="48" t="s">
        <v>292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8"/>
    </row>
    <row r="35" spans="1:68" ht="76.5" customHeight="1" x14ac:dyDescent="0.25">
      <c r="A35" s="9" t="s">
        <v>293</v>
      </c>
      <c r="B35" s="9" t="s">
        <v>135</v>
      </c>
      <c r="C35" s="9">
        <v>20</v>
      </c>
      <c r="D35" s="9">
        <v>1</v>
      </c>
      <c r="E35" s="9" t="s">
        <v>294</v>
      </c>
      <c r="F35" s="9" t="s">
        <v>295</v>
      </c>
      <c r="G35" s="9" t="s">
        <v>153</v>
      </c>
      <c r="H35" s="9" t="s">
        <v>150</v>
      </c>
      <c r="I35" s="39" t="s">
        <v>296</v>
      </c>
      <c r="J35" s="37" t="s">
        <v>297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8"/>
    </row>
    <row r="36" spans="1:68" ht="76.5" customHeight="1" x14ac:dyDescent="0.25">
      <c r="A36" s="9" t="s">
        <v>298</v>
      </c>
      <c r="B36" s="9" t="s">
        <v>135</v>
      </c>
      <c r="C36" s="9">
        <v>20</v>
      </c>
      <c r="D36" s="9">
        <v>8</v>
      </c>
      <c r="E36" s="9" t="s">
        <v>299</v>
      </c>
      <c r="F36" s="9" t="s">
        <v>300</v>
      </c>
      <c r="G36" s="9" t="s">
        <v>153</v>
      </c>
      <c r="H36" s="9" t="s">
        <v>150</v>
      </c>
      <c r="I36" s="49" t="s">
        <v>301</v>
      </c>
      <c r="J36" s="48" t="s">
        <v>302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8"/>
    </row>
    <row r="37" spans="1:68" s="3" customFormat="1" ht="76.5" customHeight="1" x14ac:dyDescent="0.25">
      <c r="A37" s="9" t="s">
        <v>303</v>
      </c>
      <c r="B37" s="9" t="s">
        <v>124</v>
      </c>
      <c r="C37" s="9">
        <v>18</v>
      </c>
      <c r="D37" s="9">
        <v>3</v>
      </c>
      <c r="E37" s="9" t="s">
        <v>304</v>
      </c>
      <c r="F37" s="9" t="s">
        <v>305</v>
      </c>
      <c r="G37" s="9">
        <v>34000</v>
      </c>
      <c r="H37" s="9" t="s">
        <v>150</v>
      </c>
      <c r="I37" s="7" t="s">
        <v>306</v>
      </c>
      <c r="J37" s="37" t="s">
        <v>307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5"/>
    </row>
    <row r="38" spans="1:68" ht="76.5" customHeight="1" x14ac:dyDescent="0.25">
      <c r="A38" s="9" t="s">
        <v>308</v>
      </c>
      <c r="B38" s="9" t="s">
        <v>124</v>
      </c>
      <c r="C38" s="9">
        <v>45</v>
      </c>
      <c r="D38" s="9">
        <v>20</v>
      </c>
      <c r="E38" s="9" t="s">
        <v>309</v>
      </c>
      <c r="F38" s="9" t="s">
        <v>310</v>
      </c>
      <c r="G38" s="9" t="s">
        <v>212</v>
      </c>
      <c r="H38" s="9" t="s">
        <v>213</v>
      </c>
      <c r="I38" s="9" t="s">
        <v>311</v>
      </c>
      <c r="J38" s="38" t="s">
        <v>312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8"/>
    </row>
    <row r="39" spans="1:68" ht="76.5" customHeight="1" x14ac:dyDescent="0.25">
      <c r="A39" s="9" t="s">
        <v>313</v>
      </c>
      <c r="B39" s="9" t="s">
        <v>124</v>
      </c>
      <c r="C39" s="9">
        <v>11</v>
      </c>
      <c r="D39" s="9">
        <v>3</v>
      </c>
      <c r="E39" s="9" t="s">
        <v>314</v>
      </c>
      <c r="F39" s="9" t="s">
        <v>315</v>
      </c>
      <c r="G39" s="9">
        <v>34000</v>
      </c>
      <c r="H39" s="9" t="s">
        <v>150</v>
      </c>
      <c r="I39" s="9" t="s">
        <v>316</v>
      </c>
      <c r="J39" s="37" t="s">
        <v>783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8"/>
    </row>
    <row r="40" spans="1:68" ht="76.5" customHeight="1" x14ac:dyDescent="0.25">
      <c r="A40" s="9" t="s">
        <v>317</v>
      </c>
      <c r="B40" s="9" t="s">
        <v>135</v>
      </c>
      <c r="C40" s="9">
        <v>15</v>
      </c>
      <c r="D40" s="9">
        <v>3</v>
      </c>
      <c r="E40" s="9" t="s">
        <v>318</v>
      </c>
      <c r="F40" s="9" t="s">
        <v>319</v>
      </c>
      <c r="G40" s="9" t="s">
        <v>320</v>
      </c>
      <c r="H40" s="9" t="s">
        <v>150</v>
      </c>
      <c r="I40" s="9" t="s">
        <v>321</v>
      </c>
      <c r="J40" s="37" t="s">
        <v>322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8"/>
    </row>
    <row r="41" spans="1:68" ht="76.5" customHeight="1" x14ac:dyDescent="0.25">
      <c r="A41" s="9" t="s">
        <v>324</v>
      </c>
      <c r="B41" s="9" t="s">
        <v>135</v>
      </c>
      <c r="C41" s="9">
        <v>14</v>
      </c>
      <c r="D41" s="9">
        <v>2</v>
      </c>
      <c r="E41" s="9" t="s">
        <v>323</v>
      </c>
      <c r="F41" s="9" t="s">
        <v>325</v>
      </c>
      <c r="G41" s="9" t="s">
        <v>326</v>
      </c>
      <c r="H41" s="9" t="s">
        <v>150</v>
      </c>
      <c r="I41" s="7" t="s">
        <v>327</v>
      </c>
      <c r="J41" s="9" t="s">
        <v>328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8"/>
    </row>
    <row r="42" spans="1:68" ht="76.5" customHeight="1" x14ac:dyDescent="0.25">
      <c r="A42" s="9" t="s">
        <v>329</v>
      </c>
      <c r="B42" s="9" t="s">
        <v>135</v>
      </c>
      <c r="C42" s="9">
        <v>49</v>
      </c>
      <c r="D42" s="9">
        <v>6</v>
      </c>
      <c r="E42" s="9" t="s">
        <v>330</v>
      </c>
      <c r="F42" s="9" t="s">
        <v>331</v>
      </c>
      <c r="G42" s="9" t="s">
        <v>332</v>
      </c>
      <c r="H42" s="9" t="s">
        <v>333</v>
      </c>
      <c r="I42" s="9" t="s">
        <v>334</v>
      </c>
      <c r="J42" s="9" t="s">
        <v>335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8"/>
    </row>
    <row r="43" spans="1:68" ht="76.5" customHeight="1" x14ac:dyDescent="0.25">
      <c r="A43" s="9" t="s">
        <v>336</v>
      </c>
      <c r="B43" s="9" t="s">
        <v>135</v>
      </c>
      <c r="C43" s="9">
        <v>12</v>
      </c>
      <c r="D43" s="9">
        <v>1</v>
      </c>
      <c r="E43" s="9" t="s">
        <v>337</v>
      </c>
      <c r="F43" s="9" t="s">
        <v>338</v>
      </c>
      <c r="G43" s="9">
        <v>34080</v>
      </c>
      <c r="H43" s="9" t="s">
        <v>150</v>
      </c>
      <c r="I43" s="9" t="s">
        <v>339</v>
      </c>
      <c r="J43" s="37" t="s">
        <v>340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8"/>
    </row>
    <row r="44" spans="1:68" ht="76.5" customHeight="1" x14ac:dyDescent="0.25">
      <c r="A44" s="9" t="s">
        <v>341</v>
      </c>
      <c r="B44" s="9" t="s">
        <v>135</v>
      </c>
      <c r="C44" s="9">
        <v>27</v>
      </c>
      <c r="D44" s="9">
        <v>3</v>
      </c>
      <c r="E44" s="9" t="s">
        <v>342</v>
      </c>
      <c r="F44" s="9" t="s">
        <v>343</v>
      </c>
      <c r="G44" s="9">
        <v>34090</v>
      </c>
      <c r="H44" s="9" t="s">
        <v>150</v>
      </c>
      <c r="I44" s="9" t="s">
        <v>344</v>
      </c>
      <c r="J44" s="37" t="s">
        <v>345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8"/>
    </row>
    <row r="45" spans="1:68" s="3" customFormat="1" ht="76.5" customHeight="1" x14ac:dyDescent="0.25">
      <c r="A45" s="9" t="s">
        <v>346</v>
      </c>
      <c r="B45" s="3" t="s">
        <v>135</v>
      </c>
      <c r="C45" s="9">
        <v>68</v>
      </c>
      <c r="D45" s="9"/>
      <c r="E45" s="9" t="s">
        <v>347</v>
      </c>
      <c r="F45" s="9" t="s">
        <v>348</v>
      </c>
      <c r="G45" s="9" t="s">
        <v>207</v>
      </c>
      <c r="H45" s="9" t="s">
        <v>208</v>
      </c>
      <c r="I45" s="7" t="s">
        <v>349</v>
      </c>
      <c r="J45" s="9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5"/>
    </row>
    <row r="46" spans="1:68" ht="76.5" customHeight="1" x14ac:dyDescent="0.25">
      <c r="A46" s="16" t="s">
        <v>781</v>
      </c>
      <c r="B46" s="16" t="s">
        <v>135</v>
      </c>
      <c r="C46" s="9">
        <v>48</v>
      </c>
      <c r="D46" s="9">
        <v>24</v>
      </c>
      <c r="E46" s="9" t="s">
        <v>350</v>
      </c>
      <c r="F46" s="9" t="s">
        <v>351</v>
      </c>
      <c r="G46" s="9" t="s">
        <v>207</v>
      </c>
      <c r="H46" s="9" t="s">
        <v>208</v>
      </c>
      <c r="I46" s="9" t="s">
        <v>352</v>
      </c>
      <c r="J46" s="68" t="s">
        <v>782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8"/>
    </row>
    <row r="47" spans="1:68" ht="76.5" customHeight="1" x14ac:dyDescent="0.25">
      <c r="A47" s="9" t="s">
        <v>353</v>
      </c>
      <c r="B47" s="9" t="s">
        <v>124</v>
      </c>
      <c r="C47" s="9">
        <v>56</v>
      </c>
      <c r="D47" s="9">
        <v>6</v>
      </c>
      <c r="E47" s="9" t="s">
        <v>350</v>
      </c>
      <c r="F47" s="9" t="s">
        <v>354</v>
      </c>
      <c r="G47" s="9" t="s">
        <v>207</v>
      </c>
      <c r="H47" s="9" t="s">
        <v>208</v>
      </c>
      <c r="I47" s="9" t="s">
        <v>355</v>
      </c>
      <c r="J47" s="37" t="s">
        <v>356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8"/>
    </row>
    <row r="48" spans="1:68" ht="76.5" customHeight="1" x14ac:dyDescent="0.25">
      <c r="A48" s="9" t="s">
        <v>357</v>
      </c>
      <c r="B48" s="9" t="s">
        <v>135</v>
      </c>
      <c r="C48" s="9">
        <v>41</v>
      </c>
      <c r="D48" s="9">
        <v>11</v>
      </c>
      <c r="E48" s="9" t="s">
        <v>350</v>
      </c>
      <c r="F48" s="9" t="s">
        <v>358</v>
      </c>
      <c r="G48" s="9" t="s">
        <v>207</v>
      </c>
      <c r="H48" s="9" t="s">
        <v>208</v>
      </c>
      <c r="I48" s="9" t="s">
        <v>359</v>
      </c>
      <c r="J48" s="37" t="s">
        <v>360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8"/>
    </row>
    <row r="49" spans="1:122" ht="76.5" customHeight="1" x14ac:dyDescent="0.25">
      <c r="A49" s="9" t="s">
        <v>361</v>
      </c>
      <c r="B49" s="9" t="s">
        <v>135</v>
      </c>
      <c r="C49" s="9">
        <v>90</v>
      </c>
      <c r="D49" s="9">
        <v>18</v>
      </c>
      <c r="E49" s="9" t="s">
        <v>362</v>
      </c>
      <c r="F49" s="9" t="s">
        <v>363</v>
      </c>
      <c r="G49" s="9">
        <v>34050</v>
      </c>
      <c r="H49" s="9" t="s">
        <v>150</v>
      </c>
      <c r="I49" s="9" t="s">
        <v>364</v>
      </c>
      <c r="J49" s="37" t="s">
        <v>365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8"/>
    </row>
    <row r="50" spans="1:122" ht="76.5" customHeight="1" x14ac:dyDescent="0.25">
      <c r="A50" s="9" t="s">
        <v>366</v>
      </c>
      <c r="B50" s="9" t="s">
        <v>135</v>
      </c>
      <c r="C50" s="9">
        <v>49</v>
      </c>
      <c r="D50" s="9">
        <v>17</v>
      </c>
      <c r="E50" s="9" t="s">
        <v>367</v>
      </c>
      <c r="F50" s="9" t="s">
        <v>368</v>
      </c>
      <c r="G50" s="9">
        <v>34980</v>
      </c>
      <c r="H50" s="9" t="s">
        <v>369</v>
      </c>
      <c r="I50" s="38" t="s">
        <v>370</v>
      </c>
      <c r="J50" s="37" t="s">
        <v>371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8"/>
    </row>
    <row r="51" spans="1:122" s="57" customFormat="1" ht="76.5" customHeight="1" x14ac:dyDescent="0.25">
      <c r="A51" s="9" t="s">
        <v>373</v>
      </c>
      <c r="B51" s="9" t="s">
        <v>124</v>
      </c>
      <c r="C51" s="9">
        <v>86</v>
      </c>
      <c r="D51" s="9">
        <v>66</v>
      </c>
      <c r="E51" s="9" t="s">
        <v>374</v>
      </c>
      <c r="F51" s="9" t="s">
        <v>375</v>
      </c>
      <c r="G51" s="9">
        <v>34990</v>
      </c>
      <c r="H51" s="9" t="s">
        <v>376</v>
      </c>
      <c r="I51" s="38" t="s">
        <v>377</v>
      </c>
      <c r="J51" s="37" t="s">
        <v>378</v>
      </c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6"/>
    </row>
    <row r="52" spans="1:122" ht="76.5" customHeight="1" x14ac:dyDescent="0.25">
      <c r="A52" s="9" t="s">
        <v>379</v>
      </c>
      <c r="B52" s="9" t="s">
        <v>135</v>
      </c>
      <c r="C52" s="9">
        <v>48</v>
      </c>
      <c r="D52" s="9">
        <v>9</v>
      </c>
      <c r="E52" s="9" t="s">
        <v>380</v>
      </c>
      <c r="F52" s="9" t="s">
        <v>381</v>
      </c>
      <c r="G52" s="9">
        <v>34000</v>
      </c>
      <c r="H52" s="9" t="s">
        <v>150</v>
      </c>
      <c r="I52" s="38" t="s">
        <v>382</v>
      </c>
      <c r="J52" s="37" t="s">
        <v>786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8"/>
    </row>
    <row r="53" spans="1:122" ht="76.5" customHeight="1" x14ac:dyDescent="0.25">
      <c r="A53" s="9" t="s">
        <v>383</v>
      </c>
      <c r="B53" s="9" t="s">
        <v>124</v>
      </c>
      <c r="C53" s="9">
        <v>42</v>
      </c>
      <c r="D53" s="9">
        <v>30</v>
      </c>
      <c r="E53" s="9" t="s">
        <v>384</v>
      </c>
      <c r="F53" s="9" t="s">
        <v>385</v>
      </c>
      <c r="G53" s="9">
        <v>34090</v>
      </c>
      <c r="H53" s="9" t="s">
        <v>150</v>
      </c>
      <c r="I53" s="38" t="s">
        <v>386</v>
      </c>
      <c r="J53" s="37" t="s">
        <v>387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8"/>
    </row>
    <row r="54" spans="1:122" ht="100.9" customHeight="1" x14ac:dyDescent="0.25">
      <c r="A54" s="58" t="s">
        <v>388</v>
      </c>
      <c r="B54" s="9" t="s">
        <v>124</v>
      </c>
      <c r="C54" s="9">
        <v>32</v>
      </c>
      <c r="D54" s="9">
        <v>8</v>
      </c>
      <c r="E54" s="9" t="s">
        <v>389</v>
      </c>
      <c r="F54" s="9" t="s">
        <v>390</v>
      </c>
      <c r="G54" s="9">
        <v>34690</v>
      </c>
      <c r="H54" s="9" t="s">
        <v>372</v>
      </c>
      <c r="I54" s="38" t="s">
        <v>391</v>
      </c>
      <c r="J54" s="37" t="s">
        <v>392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8"/>
    </row>
    <row r="55" spans="1:122" ht="76.5" hidden="1" customHeight="1" x14ac:dyDescent="0.25"/>
    <row r="56" spans="1:122" ht="76.5" hidden="1" customHeight="1" x14ac:dyDescent="0.25">
      <c r="A56" s="7"/>
      <c r="B56" s="7"/>
      <c r="C56" s="7"/>
      <c r="D56" s="7"/>
      <c r="E56" s="7"/>
      <c r="F56" s="7"/>
      <c r="G56" s="7"/>
      <c r="H56" s="7"/>
      <c r="I56" s="6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8"/>
    </row>
    <row r="57" spans="1:122" ht="76.5" hidden="1" customHeight="1" x14ac:dyDescent="0.25">
      <c r="A57" s="1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8"/>
    </row>
    <row r="58" spans="1:122" ht="76.5" hidden="1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8"/>
    </row>
    <row r="59" spans="1:122" ht="76.5" hidden="1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8"/>
    </row>
    <row r="60" spans="1:122" ht="76.5" hidden="1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8"/>
    </row>
    <row r="61" spans="1:122" ht="76.5" hidden="1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8"/>
    </row>
    <row r="62" spans="1:122" ht="76.5" hidden="1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8"/>
    </row>
    <row r="63" spans="1:122" ht="76.5" hidden="1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8"/>
    </row>
    <row r="64" spans="1:122" ht="76.5" hidden="1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8"/>
    </row>
    <row r="65" spans="1:122" ht="76.5" hidden="1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8"/>
    </row>
    <row r="66" spans="1:122" ht="76.5" hidden="1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8"/>
    </row>
    <row r="67" spans="1:122" ht="76.5" hidden="1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8"/>
    </row>
    <row r="68" spans="1:122" ht="76.5" hidden="1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8"/>
    </row>
    <row r="69" spans="1:122" ht="76.5" hidden="1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8"/>
    </row>
    <row r="70" spans="1:122" ht="76.5" hidden="1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8"/>
    </row>
    <row r="71" spans="1:122" ht="76.5" hidden="1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8"/>
    </row>
    <row r="72" spans="1:122" ht="76.5" hidden="1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8"/>
    </row>
    <row r="73" spans="1:122" ht="76.5" hidden="1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8"/>
    </row>
    <row r="74" spans="1:122" ht="76.5" hidden="1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8"/>
    </row>
    <row r="75" spans="1:122" ht="76.5" hidden="1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8"/>
    </row>
    <row r="76" spans="1:122" ht="76.5" hidden="1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8"/>
    </row>
    <row r="77" spans="1:122" ht="76.5" hidden="1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8"/>
    </row>
    <row r="78" spans="1:122" ht="76.5" hidden="1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8"/>
    </row>
    <row r="79" spans="1:122" ht="76.5" hidden="1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8"/>
    </row>
    <row r="80" spans="1:122" ht="76.5" hidden="1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8"/>
    </row>
    <row r="81" spans="1:122" ht="76.5" hidden="1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8"/>
    </row>
    <row r="82" spans="1:122" ht="76.5" hidden="1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8"/>
    </row>
    <row r="83" spans="1:122" ht="76.5" hidden="1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8"/>
    </row>
    <row r="84" spans="1:122" ht="76.5" hidden="1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8"/>
    </row>
    <row r="85" spans="1:122" ht="76.5" hidden="1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8"/>
    </row>
    <row r="86" spans="1:122" ht="76.5" hidden="1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8"/>
    </row>
    <row r="87" spans="1:122" ht="76.5" hidden="1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8"/>
    </row>
    <row r="88" spans="1:122" ht="76.5" hidden="1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8"/>
    </row>
    <row r="89" spans="1:122" ht="76.5" hidden="1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8"/>
    </row>
    <row r="90" spans="1:122" ht="76.5" hidden="1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8"/>
    </row>
    <row r="91" spans="1:122" ht="76.5" hidden="1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8"/>
    </row>
    <row r="92" spans="1:122" ht="76.5" hidden="1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8"/>
    </row>
    <row r="93" spans="1:122" ht="76.5" hidden="1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8"/>
    </row>
    <row r="94" spans="1:122" ht="76.5" hidden="1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8"/>
    </row>
    <row r="95" spans="1:122" ht="76.5" hidden="1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8"/>
    </row>
    <row r="96" spans="1:122" ht="76.5" hidden="1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8"/>
    </row>
    <row r="97" spans="1:122" ht="76.5" hidden="1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8"/>
    </row>
    <row r="98" spans="1:122" ht="76.5" hidden="1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8"/>
    </row>
    <row r="99" spans="1:122" ht="76.5" hidden="1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8"/>
    </row>
    <row r="100" spans="1:122" ht="76.5" hidden="1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8"/>
    </row>
    <row r="101" spans="1:122" ht="76.5" hidden="1" customHeight="1" x14ac:dyDescent="0.25">
      <c r="A101" s="11"/>
      <c r="B101" s="11"/>
      <c r="C101" s="11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8"/>
    </row>
    <row r="102" spans="1:122" ht="76.5" hidden="1" customHeight="1" x14ac:dyDescent="0.25">
      <c r="D102" s="11"/>
      <c r="E102" s="11"/>
      <c r="F102" s="11"/>
      <c r="G102" s="11"/>
      <c r="H102" s="11"/>
      <c r="I102" s="11"/>
      <c r="J102" s="11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8"/>
    </row>
    <row r="103" spans="1:122" ht="76.5" hidden="1" customHeight="1" x14ac:dyDescent="0.25"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8"/>
    </row>
    <row r="104" spans="1:122" ht="76.5" hidden="1" customHeight="1" x14ac:dyDescent="0.25"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8"/>
    </row>
    <row r="105" spans="1:122" ht="76.5" hidden="1" customHeight="1" x14ac:dyDescent="0.25"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8"/>
    </row>
    <row r="106" spans="1:122" ht="76.5" hidden="1" customHeight="1" x14ac:dyDescent="0.25"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8"/>
    </row>
    <row r="107" spans="1:122" ht="76.5" hidden="1" customHeight="1" x14ac:dyDescent="0.25"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8"/>
    </row>
    <row r="108" spans="1:122" ht="76.5" hidden="1" customHeight="1" x14ac:dyDescent="0.25"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8"/>
    </row>
    <row r="109" spans="1:122" ht="76.5" hidden="1" customHeight="1" x14ac:dyDescent="0.25"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8"/>
    </row>
    <row r="110" spans="1:122" ht="76.5" hidden="1" customHeight="1" x14ac:dyDescent="0.25"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8"/>
    </row>
    <row r="111" spans="1:122" ht="76.5" hidden="1" customHeight="1" x14ac:dyDescent="0.25"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8"/>
    </row>
    <row r="112" spans="1:122" ht="76.5" hidden="1" customHeight="1" x14ac:dyDescent="0.25"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8"/>
    </row>
    <row r="113" spans="11:122" ht="76.5" hidden="1" customHeight="1" x14ac:dyDescent="0.25"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8"/>
    </row>
    <row r="114" spans="11:122" ht="76.5" hidden="1" customHeight="1" x14ac:dyDescent="0.25"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8"/>
    </row>
    <row r="115" spans="11:122" ht="76.5" hidden="1" customHeight="1" x14ac:dyDescent="0.25"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8"/>
    </row>
    <row r="116" spans="11:122" ht="76.5" hidden="1" customHeight="1" x14ac:dyDescent="0.25"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8"/>
    </row>
    <row r="117" spans="11:122" ht="76.5" hidden="1" customHeight="1" x14ac:dyDescent="0.25"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8"/>
    </row>
    <row r="118" spans="11:122" ht="76.5" hidden="1" customHeight="1" x14ac:dyDescent="0.25"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8"/>
    </row>
    <row r="119" spans="11:122" ht="76.5" hidden="1" customHeight="1" x14ac:dyDescent="0.25"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8"/>
    </row>
    <row r="120" spans="11:122" ht="76.5" hidden="1" customHeight="1" x14ac:dyDescent="0.25"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8"/>
    </row>
    <row r="121" spans="11:122" ht="76.5" hidden="1" customHeight="1" x14ac:dyDescent="0.25"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8"/>
    </row>
    <row r="122" spans="11:122" ht="76.5" hidden="1" customHeight="1" x14ac:dyDescent="0.25"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8"/>
    </row>
    <row r="123" spans="11:122" ht="76.5" hidden="1" customHeight="1" x14ac:dyDescent="0.25"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8"/>
    </row>
    <row r="124" spans="11:122" ht="76.5" hidden="1" customHeight="1" x14ac:dyDescent="0.25"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8"/>
    </row>
    <row r="125" spans="11:122" ht="76.5" hidden="1" customHeight="1" x14ac:dyDescent="0.25"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8"/>
    </row>
    <row r="126" spans="11:122" ht="76.5" hidden="1" customHeight="1" x14ac:dyDescent="0.25"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8"/>
    </row>
    <row r="127" spans="11:122" ht="76.5" hidden="1" customHeight="1" x14ac:dyDescent="0.25"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8"/>
    </row>
    <row r="128" spans="11:122" ht="76.5" hidden="1" customHeight="1" x14ac:dyDescent="0.25"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8"/>
    </row>
    <row r="129" spans="11:122" ht="76.5" hidden="1" customHeight="1" x14ac:dyDescent="0.25"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8"/>
    </row>
    <row r="130" spans="11:122" ht="76.5" hidden="1" customHeight="1" x14ac:dyDescent="0.25"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8"/>
    </row>
    <row r="131" spans="11:122" ht="76.5" hidden="1" customHeight="1" x14ac:dyDescent="0.25"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8"/>
    </row>
    <row r="132" spans="11:122" ht="76.5" hidden="1" customHeight="1" x14ac:dyDescent="0.25"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8"/>
    </row>
    <row r="133" spans="11:122" ht="76.5" hidden="1" customHeight="1" x14ac:dyDescent="0.25"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8"/>
    </row>
    <row r="134" spans="11:122" ht="76.5" hidden="1" customHeight="1" x14ac:dyDescent="0.25"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8"/>
    </row>
    <row r="135" spans="11:122" ht="76.5" hidden="1" customHeight="1" x14ac:dyDescent="0.25"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8"/>
    </row>
    <row r="136" spans="11:122" ht="76.5" hidden="1" customHeight="1" x14ac:dyDescent="0.25"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8"/>
    </row>
    <row r="137" spans="11:122" ht="76.5" hidden="1" customHeight="1" x14ac:dyDescent="0.25"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8"/>
    </row>
    <row r="138" spans="11:122" ht="76.5" hidden="1" customHeight="1" x14ac:dyDescent="0.25"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8"/>
    </row>
    <row r="139" spans="11:122" ht="76.5" hidden="1" customHeight="1" x14ac:dyDescent="0.25"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8"/>
    </row>
    <row r="140" spans="11:122" ht="76.5" hidden="1" customHeight="1" x14ac:dyDescent="0.25"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8"/>
    </row>
    <row r="141" spans="11:122" ht="76.5" hidden="1" customHeight="1" x14ac:dyDescent="0.25"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8"/>
    </row>
    <row r="142" spans="11:122" ht="76.5" hidden="1" customHeight="1" x14ac:dyDescent="0.25"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8"/>
    </row>
    <row r="143" spans="11:122" ht="76.5" hidden="1" customHeight="1" x14ac:dyDescent="0.25"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8"/>
    </row>
    <row r="144" spans="11:122" ht="76.5" hidden="1" customHeight="1" x14ac:dyDescent="0.25"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8"/>
    </row>
    <row r="145" spans="11:122" ht="76.5" hidden="1" customHeight="1" x14ac:dyDescent="0.25"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8"/>
    </row>
    <row r="146" spans="11:122" ht="76.5" hidden="1" customHeight="1" x14ac:dyDescent="0.25"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8"/>
    </row>
    <row r="147" spans="11:122" ht="76.5" hidden="1" customHeight="1" x14ac:dyDescent="0.25"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8"/>
    </row>
    <row r="148" spans="11:122" ht="76.5" hidden="1" customHeight="1" x14ac:dyDescent="0.25"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8"/>
    </row>
    <row r="149" spans="11:122" ht="76.5" hidden="1" customHeight="1" x14ac:dyDescent="0.25"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8"/>
    </row>
    <row r="150" spans="11:122" ht="76.5" hidden="1" customHeight="1" x14ac:dyDescent="0.25"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8"/>
    </row>
    <row r="151" spans="11:122" ht="76.5" hidden="1" customHeight="1" x14ac:dyDescent="0.25"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8"/>
    </row>
    <row r="152" spans="11:122" ht="76.5" hidden="1" customHeight="1" x14ac:dyDescent="0.25"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8"/>
    </row>
    <row r="153" spans="11:122" ht="76.5" hidden="1" customHeight="1" x14ac:dyDescent="0.25"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8"/>
    </row>
    <row r="154" spans="11:122" ht="76.5" hidden="1" customHeight="1" x14ac:dyDescent="0.25"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8"/>
    </row>
    <row r="155" spans="11:122" ht="76.5" hidden="1" customHeight="1" x14ac:dyDescent="0.25"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8"/>
    </row>
    <row r="156" spans="11:122" ht="76.5" hidden="1" customHeight="1" x14ac:dyDescent="0.25"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8"/>
    </row>
    <row r="157" spans="11:122" ht="76.5" hidden="1" customHeight="1" x14ac:dyDescent="0.25"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8"/>
    </row>
    <row r="158" spans="11:122" ht="76.5" hidden="1" customHeight="1" x14ac:dyDescent="0.25"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8"/>
    </row>
    <row r="159" spans="11:122" ht="76.5" hidden="1" customHeight="1" x14ac:dyDescent="0.25"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8"/>
    </row>
    <row r="160" spans="11:122" ht="76.5" hidden="1" customHeight="1" x14ac:dyDescent="0.25"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8"/>
    </row>
    <row r="161" spans="11:122" ht="76.5" hidden="1" customHeight="1" x14ac:dyDescent="0.25"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8"/>
    </row>
    <row r="162" spans="11:122" ht="76.5" hidden="1" customHeight="1" x14ac:dyDescent="0.25"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8"/>
    </row>
    <row r="163" spans="11:122" ht="76.5" hidden="1" customHeight="1" x14ac:dyDescent="0.25"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8"/>
    </row>
    <row r="164" spans="11:122" ht="76.5" hidden="1" customHeight="1" x14ac:dyDescent="0.25"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8"/>
    </row>
    <row r="165" spans="11:122" ht="76.5" hidden="1" customHeight="1" x14ac:dyDescent="0.25"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8"/>
    </row>
    <row r="166" spans="11:122" ht="76.5" hidden="1" customHeight="1" x14ac:dyDescent="0.25"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8"/>
    </row>
    <row r="167" spans="11:122" ht="76.5" hidden="1" customHeight="1" x14ac:dyDescent="0.25"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8"/>
    </row>
    <row r="168" spans="11:122" ht="76.5" hidden="1" customHeight="1" x14ac:dyDescent="0.25"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8"/>
    </row>
    <row r="169" spans="11:122" ht="76.5" hidden="1" customHeight="1" x14ac:dyDescent="0.25"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8"/>
    </row>
    <row r="170" spans="11:122" ht="76.5" hidden="1" customHeight="1" x14ac:dyDescent="0.25"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8"/>
    </row>
    <row r="171" spans="11:122" ht="76.5" hidden="1" customHeight="1" x14ac:dyDescent="0.25"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8"/>
    </row>
    <row r="172" spans="11:122" ht="76.5" hidden="1" customHeight="1" x14ac:dyDescent="0.25"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8"/>
    </row>
    <row r="173" spans="11:122" ht="76.5" hidden="1" customHeight="1" x14ac:dyDescent="0.25"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8"/>
    </row>
    <row r="174" spans="11:122" ht="76.5" hidden="1" customHeight="1" x14ac:dyDescent="0.25"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8"/>
    </row>
    <row r="175" spans="11:122" ht="76.5" hidden="1" customHeight="1" x14ac:dyDescent="0.25"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8"/>
    </row>
    <row r="176" spans="11:122" ht="76.5" hidden="1" customHeight="1" x14ac:dyDescent="0.25"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8"/>
    </row>
    <row r="177" spans="11:122" ht="76.5" hidden="1" customHeight="1" x14ac:dyDescent="0.25"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8"/>
    </row>
    <row r="178" spans="11:122" ht="76.5" hidden="1" customHeight="1" x14ac:dyDescent="0.25"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8"/>
    </row>
    <row r="179" spans="11:122" ht="76.5" hidden="1" customHeight="1" x14ac:dyDescent="0.25"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8"/>
    </row>
    <row r="180" spans="11:122" ht="76.5" hidden="1" customHeight="1" x14ac:dyDescent="0.25"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8"/>
    </row>
    <row r="181" spans="11:122" ht="76.5" hidden="1" customHeight="1" x14ac:dyDescent="0.25"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8"/>
    </row>
    <row r="182" spans="11:122" ht="76.5" hidden="1" customHeight="1" x14ac:dyDescent="0.25"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8"/>
    </row>
    <row r="183" spans="11:122" ht="76.5" hidden="1" customHeight="1" x14ac:dyDescent="0.25"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8"/>
    </row>
    <row r="184" spans="11:122" ht="76.5" hidden="1" customHeight="1" x14ac:dyDescent="0.25"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8"/>
    </row>
    <row r="185" spans="11:122" ht="76.5" hidden="1" customHeight="1" x14ac:dyDescent="0.25"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8"/>
    </row>
    <row r="186" spans="11:122" ht="76.5" hidden="1" customHeight="1" x14ac:dyDescent="0.25"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8"/>
    </row>
    <row r="187" spans="11:122" ht="76.5" hidden="1" customHeight="1" x14ac:dyDescent="0.25"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8"/>
    </row>
    <row r="188" spans="11:122" ht="76.5" hidden="1" customHeight="1" x14ac:dyDescent="0.25"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8"/>
    </row>
    <row r="189" spans="11:122" ht="76.5" hidden="1" customHeight="1" x14ac:dyDescent="0.25"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8"/>
    </row>
    <row r="190" spans="11:122" ht="76.5" hidden="1" customHeight="1" x14ac:dyDescent="0.25"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8"/>
    </row>
    <row r="191" spans="11:122" ht="76.5" hidden="1" customHeight="1" x14ac:dyDescent="0.25"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8"/>
    </row>
    <row r="192" spans="11:122" ht="76.5" hidden="1" customHeight="1" x14ac:dyDescent="0.25"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8"/>
    </row>
    <row r="193" spans="11:122" ht="76.5" hidden="1" customHeight="1" x14ac:dyDescent="0.25"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8"/>
    </row>
    <row r="194" spans="11:122" ht="76.5" hidden="1" customHeight="1" x14ac:dyDescent="0.25"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8"/>
    </row>
    <row r="195" spans="11:122" ht="76.5" hidden="1" customHeight="1" x14ac:dyDescent="0.25"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8"/>
    </row>
    <row r="196" spans="11:122" ht="76.5" hidden="1" customHeight="1" x14ac:dyDescent="0.25"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8"/>
    </row>
    <row r="197" spans="11:122" ht="76.5" hidden="1" customHeight="1" x14ac:dyDescent="0.25"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8"/>
    </row>
    <row r="198" spans="11:122" ht="76.5" hidden="1" customHeight="1" x14ac:dyDescent="0.25"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8"/>
    </row>
    <row r="199" spans="11:122" ht="76.5" hidden="1" customHeight="1" x14ac:dyDescent="0.25"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8"/>
    </row>
    <row r="200" spans="11:122" ht="76.5" hidden="1" customHeight="1" x14ac:dyDescent="0.25"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8"/>
    </row>
    <row r="201" spans="11:122" ht="76.5" hidden="1" customHeight="1" x14ac:dyDescent="0.25"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8"/>
    </row>
    <row r="202" spans="11:122" ht="76.5" hidden="1" customHeight="1" x14ac:dyDescent="0.25"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8"/>
    </row>
    <row r="203" spans="11:122" ht="76.5" hidden="1" customHeight="1" x14ac:dyDescent="0.25"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8"/>
    </row>
    <row r="204" spans="11:122" ht="76.5" hidden="1" customHeight="1" x14ac:dyDescent="0.25"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8"/>
    </row>
    <row r="205" spans="11:122" ht="76.5" hidden="1" customHeight="1" x14ac:dyDescent="0.25"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8"/>
    </row>
    <row r="206" spans="11:122" ht="76.5" hidden="1" customHeight="1" x14ac:dyDescent="0.25"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8"/>
    </row>
    <row r="207" spans="11:122" ht="76.5" hidden="1" customHeight="1" x14ac:dyDescent="0.25"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8"/>
    </row>
    <row r="208" spans="11:122" ht="76.5" hidden="1" customHeight="1" x14ac:dyDescent="0.25"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8"/>
    </row>
    <row r="209" spans="11:122" ht="76.5" hidden="1" customHeight="1" x14ac:dyDescent="0.25"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8"/>
    </row>
    <row r="210" spans="11:122" ht="76.5" hidden="1" customHeight="1" x14ac:dyDescent="0.25"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8"/>
    </row>
    <row r="211" spans="11:122" ht="76.5" hidden="1" customHeight="1" x14ac:dyDescent="0.25"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8"/>
    </row>
    <row r="212" spans="11:122" ht="76.5" hidden="1" customHeight="1" x14ac:dyDescent="0.25"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8"/>
    </row>
    <row r="213" spans="11:122" ht="76.5" hidden="1" customHeight="1" x14ac:dyDescent="0.25"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8"/>
    </row>
    <row r="214" spans="11:122" ht="76.5" hidden="1" customHeight="1" x14ac:dyDescent="0.25"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8"/>
    </row>
    <row r="215" spans="11:122" ht="76.5" hidden="1" customHeight="1" x14ac:dyDescent="0.25"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8"/>
    </row>
    <row r="216" spans="11:122" ht="76.5" hidden="1" customHeight="1" x14ac:dyDescent="0.25"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8"/>
    </row>
    <row r="217" spans="11:122" ht="76.5" hidden="1" customHeight="1" x14ac:dyDescent="0.25"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8"/>
    </row>
    <row r="218" spans="11:122" ht="76.5" hidden="1" customHeight="1" x14ac:dyDescent="0.25"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8"/>
    </row>
    <row r="219" spans="11:122" ht="76.5" hidden="1" customHeight="1" x14ac:dyDescent="0.25"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8"/>
    </row>
    <row r="220" spans="11:122" ht="76.5" hidden="1" customHeight="1" x14ac:dyDescent="0.25"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8"/>
    </row>
    <row r="221" spans="11:122" ht="76.5" hidden="1" customHeight="1" x14ac:dyDescent="0.25"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8"/>
    </row>
    <row r="222" spans="11:122" ht="76.5" hidden="1" customHeight="1" x14ac:dyDescent="0.25"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8"/>
    </row>
    <row r="223" spans="11:122" ht="76.5" hidden="1" customHeight="1" x14ac:dyDescent="0.25"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8"/>
    </row>
    <row r="224" spans="11:122" ht="76.5" hidden="1" customHeight="1" x14ac:dyDescent="0.25"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8"/>
    </row>
    <row r="225" spans="11:122" ht="76.5" hidden="1" customHeight="1" x14ac:dyDescent="0.25"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8"/>
    </row>
    <row r="226" spans="11:122" ht="76.5" hidden="1" customHeight="1" x14ac:dyDescent="0.25"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8"/>
    </row>
    <row r="227" spans="11:122" ht="76.5" hidden="1" customHeight="1" x14ac:dyDescent="0.25"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8"/>
    </row>
    <row r="228" spans="11:122" ht="76.5" hidden="1" customHeight="1" x14ac:dyDescent="0.25"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8"/>
    </row>
    <row r="229" spans="11:122" ht="76.5" hidden="1" customHeight="1" x14ac:dyDescent="0.25"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8"/>
    </row>
    <row r="230" spans="11:122" ht="76.5" hidden="1" customHeight="1" x14ac:dyDescent="0.25"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8"/>
    </row>
    <row r="231" spans="11:122" ht="76.5" hidden="1" customHeight="1" x14ac:dyDescent="0.25"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8"/>
    </row>
    <row r="232" spans="11:122" ht="76.5" hidden="1" customHeight="1" x14ac:dyDescent="0.25"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8"/>
    </row>
    <row r="233" spans="11:122" ht="76.5" hidden="1" customHeight="1" x14ac:dyDescent="0.25"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8"/>
    </row>
    <row r="234" spans="11:122" ht="76.5" hidden="1" customHeight="1" x14ac:dyDescent="0.25"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8"/>
    </row>
    <row r="235" spans="11:122" ht="76.5" hidden="1" customHeight="1" x14ac:dyDescent="0.25"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8"/>
    </row>
    <row r="236" spans="11:122" ht="76.5" hidden="1" customHeight="1" x14ac:dyDescent="0.25"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8"/>
    </row>
    <row r="237" spans="11:122" ht="76.5" hidden="1" customHeight="1" x14ac:dyDescent="0.25"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8"/>
    </row>
    <row r="238" spans="11:122" ht="76.5" hidden="1" customHeight="1" x14ac:dyDescent="0.25"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8"/>
    </row>
    <row r="239" spans="11:122" ht="76.5" hidden="1" customHeight="1" x14ac:dyDescent="0.25"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8"/>
    </row>
    <row r="240" spans="11:122" ht="76.5" hidden="1" customHeight="1" x14ac:dyDescent="0.25"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8"/>
    </row>
    <row r="241" spans="11:122" ht="76.5" hidden="1" customHeight="1" x14ac:dyDescent="0.25"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8"/>
    </row>
    <row r="242" spans="11:122" ht="76.5" hidden="1" customHeight="1" x14ac:dyDescent="0.25"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8"/>
    </row>
    <row r="243" spans="11:122" ht="76.5" hidden="1" customHeight="1" x14ac:dyDescent="0.25"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8"/>
    </row>
    <row r="244" spans="11:122" ht="76.5" hidden="1" customHeight="1" x14ac:dyDescent="0.25"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8"/>
    </row>
    <row r="245" spans="11:122" ht="76.5" hidden="1" customHeight="1" x14ac:dyDescent="0.25"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8"/>
    </row>
    <row r="246" spans="11:122" ht="76.5" hidden="1" customHeight="1" x14ac:dyDescent="0.25"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8"/>
    </row>
    <row r="247" spans="11:122" ht="76.5" hidden="1" customHeight="1" x14ac:dyDescent="0.25"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8"/>
    </row>
    <row r="248" spans="11:122" ht="76.5" hidden="1" customHeight="1" x14ac:dyDescent="0.25"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8"/>
    </row>
    <row r="249" spans="11:122" ht="76.5" hidden="1" customHeight="1" x14ac:dyDescent="0.25"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8"/>
    </row>
    <row r="250" spans="11:122" ht="76.5" hidden="1" customHeight="1" x14ac:dyDescent="0.25"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8"/>
    </row>
    <row r="251" spans="11:122" ht="76.5" hidden="1" customHeight="1" x14ac:dyDescent="0.25"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8"/>
    </row>
    <row r="252" spans="11:122" ht="76.5" hidden="1" customHeight="1" x14ac:dyDescent="0.25"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8"/>
    </row>
    <row r="253" spans="11:122" ht="76.5" hidden="1" customHeight="1" x14ac:dyDescent="0.25"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8"/>
    </row>
    <row r="254" spans="11:122" ht="76.5" hidden="1" customHeight="1" x14ac:dyDescent="0.25"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8"/>
    </row>
    <row r="255" spans="11:122" ht="76.5" hidden="1" customHeight="1" x14ac:dyDescent="0.25"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8"/>
    </row>
    <row r="256" spans="11:122" ht="76.5" hidden="1" customHeight="1" x14ac:dyDescent="0.25"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8"/>
    </row>
    <row r="257" spans="11:122" ht="76.5" hidden="1" customHeight="1" x14ac:dyDescent="0.25"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8"/>
    </row>
    <row r="258" spans="11:122" ht="76.5" hidden="1" customHeight="1" x14ac:dyDescent="0.25"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8"/>
    </row>
    <row r="259" spans="11:122" ht="76.5" hidden="1" customHeight="1" x14ac:dyDescent="0.25"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8"/>
    </row>
    <row r="260" spans="11:122" ht="76.5" hidden="1" customHeight="1" x14ac:dyDescent="0.25"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8"/>
    </row>
    <row r="261" spans="11:122" ht="76.5" hidden="1" customHeight="1" x14ac:dyDescent="0.25"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8"/>
    </row>
    <row r="262" spans="11:122" ht="76.5" hidden="1" customHeight="1" x14ac:dyDescent="0.25"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8"/>
    </row>
    <row r="263" spans="11:122" ht="76.5" hidden="1" customHeight="1" x14ac:dyDescent="0.25"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8"/>
    </row>
    <row r="264" spans="11:122" ht="76.5" hidden="1" customHeight="1" x14ac:dyDescent="0.25"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8"/>
    </row>
    <row r="265" spans="11:122" ht="76.5" hidden="1" customHeight="1" x14ac:dyDescent="0.25"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8"/>
    </row>
    <row r="266" spans="11:122" ht="76.5" hidden="1" customHeight="1" x14ac:dyDescent="0.25"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8"/>
    </row>
    <row r="267" spans="11:122" ht="76.5" hidden="1" customHeight="1" x14ac:dyDescent="0.25"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8"/>
    </row>
    <row r="268" spans="11:122" ht="76.5" hidden="1" customHeight="1" x14ac:dyDescent="0.25"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8"/>
    </row>
    <row r="269" spans="11:122" ht="76.5" hidden="1" customHeight="1" x14ac:dyDescent="0.25"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8"/>
    </row>
    <row r="270" spans="11:122" ht="76.5" hidden="1" customHeight="1" x14ac:dyDescent="0.25"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8"/>
    </row>
    <row r="271" spans="11:122" ht="76.5" hidden="1" customHeight="1" x14ac:dyDescent="0.25"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8"/>
    </row>
    <row r="272" spans="11:122" ht="76.5" hidden="1" customHeight="1" x14ac:dyDescent="0.25"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8"/>
    </row>
    <row r="273" spans="11:122" ht="76.5" hidden="1" customHeight="1" x14ac:dyDescent="0.25"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8"/>
    </row>
    <row r="274" spans="11:122" ht="76.5" hidden="1" customHeight="1" x14ac:dyDescent="0.25"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8"/>
    </row>
    <row r="275" spans="11:122" ht="76.5" hidden="1" customHeight="1" x14ac:dyDescent="0.25"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8"/>
    </row>
    <row r="276" spans="11:122" ht="76.5" hidden="1" customHeight="1" x14ac:dyDescent="0.25"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8"/>
    </row>
    <row r="277" spans="11:122" ht="76.5" hidden="1" customHeight="1" x14ac:dyDescent="0.25"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8"/>
    </row>
    <row r="278" spans="11:122" ht="76.5" hidden="1" customHeight="1" x14ac:dyDescent="0.25"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8"/>
    </row>
    <row r="279" spans="11:122" ht="76.5" hidden="1" customHeight="1" x14ac:dyDescent="0.25"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8"/>
    </row>
    <row r="280" spans="11:122" ht="76.5" hidden="1" customHeight="1" x14ac:dyDescent="0.25"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8"/>
    </row>
    <row r="281" spans="11:122" ht="76.5" hidden="1" customHeight="1" x14ac:dyDescent="0.25"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8"/>
    </row>
    <row r="282" spans="11:122" ht="76.5" hidden="1" customHeight="1" x14ac:dyDescent="0.25"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8"/>
    </row>
    <row r="283" spans="11:122" ht="76.5" hidden="1" customHeight="1" x14ac:dyDescent="0.25"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8"/>
    </row>
    <row r="284" spans="11:122" ht="76.5" hidden="1" customHeight="1" x14ac:dyDescent="0.25"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8"/>
    </row>
    <row r="285" spans="11:122" ht="76.5" hidden="1" customHeight="1" x14ac:dyDescent="0.25"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8"/>
    </row>
    <row r="286" spans="11:122" ht="76.5" hidden="1" customHeight="1" x14ac:dyDescent="0.25"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8"/>
    </row>
    <row r="287" spans="11:122" ht="76.5" hidden="1" customHeight="1" x14ac:dyDescent="0.25"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8"/>
    </row>
    <row r="288" spans="11:122" ht="76.5" hidden="1" customHeight="1" x14ac:dyDescent="0.25"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8"/>
    </row>
    <row r="289" spans="11:122" ht="76.5" hidden="1" customHeight="1" x14ac:dyDescent="0.25"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8"/>
    </row>
    <row r="290" spans="11:122" ht="76.5" hidden="1" customHeight="1" x14ac:dyDescent="0.25"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8"/>
    </row>
    <row r="291" spans="11:122" ht="76.5" hidden="1" customHeight="1" x14ac:dyDescent="0.25"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8"/>
    </row>
    <row r="292" spans="11:122" ht="76.5" hidden="1" customHeight="1" x14ac:dyDescent="0.25"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8"/>
    </row>
    <row r="293" spans="11:122" ht="76.5" hidden="1" customHeight="1" x14ac:dyDescent="0.25"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8"/>
    </row>
    <row r="294" spans="11:122" ht="76.5" hidden="1" customHeight="1" x14ac:dyDescent="0.25"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8"/>
    </row>
    <row r="295" spans="11:122" ht="76.5" hidden="1" customHeight="1" x14ac:dyDescent="0.25"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8"/>
    </row>
    <row r="296" spans="11:122" ht="76.5" hidden="1" customHeight="1" x14ac:dyDescent="0.25"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8"/>
    </row>
    <row r="297" spans="11:122" ht="76.5" hidden="1" customHeight="1" x14ac:dyDescent="0.25"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8"/>
    </row>
    <row r="298" spans="11:122" ht="76.5" hidden="1" customHeight="1" x14ac:dyDescent="0.25"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8"/>
    </row>
    <row r="299" spans="11:122" ht="76.5" hidden="1" customHeight="1" x14ac:dyDescent="0.25"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8"/>
    </row>
    <row r="300" spans="11:122" ht="76.5" hidden="1" customHeight="1" x14ac:dyDescent="0.25"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8"/>
    </row>
    <row r="301" spans="11:122" ht="76.5" hidden="1" customHeight="1" x14ac:dyDescent="0.25"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8"/>
    </row>
    <row r="302" spans="11:122" ht="76.5" hidden="1" customHeight="1" x14ac:dyDescent="0.25"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8"/>
    </row>
    <row r="303" spans="11:122" ht="76.5" hidden="1" customHeight="1" x14ac:dyDescent="0.25"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8"/>
    </row>
    <row r="304" spans="11:122" ht="76.5" hidden="1" customHeight="1" x14ac:dyDescent="0.25"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8"/>
    </row>
    <row r="305" spans="11:122" ht="76.5" hidden="1" customHeight="1" x14ac:dyDescent="0.25"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8"/>
    </row>
    <row r="306" spans="11:122" ht="76.5" hidden="1" customHeight="1" x14ac:dyDescent="0.25"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8"/>
    </row>
    <row r="307" spans="11:122" ht="76.5" hidden="1" customHeight="1" x14ac:dyDescent="0.25"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8"/>
    </row>
    <row r="308" spans="11:122" ht="76.5" hidden="1" customHeight="1" x14ac:dyDescent="0.25"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8"/>
    </row>
    <row r="309" spans="11:122" ht="76.5" hidden="1" customHeight="1" x14ac:dyDescent="0.25"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8"/>
    </row>
    <row r="310" spans="11:122" ht="76.5" hidden="1" customHeight="1" x14ac:dyDescent="0.25"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8"/>
    </row>
    <row r="311" spans="11:122" ht="76.5" hidden="1" customHeight="1" x14ac:dyDescent="0.25"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8"/>
    </row>
    <row r="312" spans="11:122" ht="76.5" hidden="1" customHeight="1" x14ac:dyDescent="0.25"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8"/>
    </row>
    <row r="313" spans="11:122" ht="76.5" hidden="1" customHeight="1" x14ac:dyDescent="0.25"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8"/>
    </row>
    <row r="314" spans="11:122" ht="76.5" hidden="1" customHeight="1" x14ac:dyDescent="0.25"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8"/>
    </row>
    <row r="315" spans="11:122" ht="76.5" hidden="1" customHeight="1" x14ac:dyDescent="0.25"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8"/>
    </row>
    <row r="316" spans="11:122" ht="76.5" hidden="1" customHeight="1" x14ac:dyDescent="0.25"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8"/>
    </row>
    <row r="317" spans="11:122" ht="76.5" hidden="1" customHeight="1" x14ac:dyDescent="0.25"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8"/>
    </row>
    <row r="318" spans="11:122" ht="76.5" hidden="1" customHeight="1" x14ac:dyDescent="0.25"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8"/>
    </row>
    <row r="319" spans="11:122" ht="76.5" hidden="1" customHeight="1" x14ac:dyDescent="0.25"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8"/>
    </row>
    <row r="320" spans="11:122" ht="76.5" hidden="1" customHeight="1" x14ac:dyDescent="0.25"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8"/>
    </row>
    <row r="321" spans="11:122" ht="76.5" hidden="1" customHeight="1" x14ac:dyDescent="0.25"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8"/>
    </row>
    <row r="322" spans="11:122" ht="76.5" hidden="1" customHeight="1" x14ac:dyDescent="0.25"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8"/>
    </row>
    <row r="323" spans="11:122" ht="76.5" hidden="1" customHeight="1" x14ac:dyDescent="0.25"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8"/>
    </row>
    <row r="324" spans="11:122" ht="76.5" hidden="1" customHeight="1" x14ac:dyDescent="0.25"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8"/>
    </row>
    <row r="325" spans="11:122" ht="76.5" hidden="1" customHeight="1" x14ac:dyDescent="0.25"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8"/>
    </row>
    <row r="326" spans="11:122" ht="76.5" hidden="1" customHeight="1" x14ac:dyDescent="0.25"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8"/>
    </row>
    <row r="327" spans="11:122" ht="76.5" hidden="1" customHeight="1" x14ac:dyDescent="0.25"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8"/>
    </row>
    <row r="328" spans="11:122" ht="76.5" hidden="1" customHeight="1" x14ac:dyDescent="0.25"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8"/>
    </row>
    <row r="329" spans="11:122" ht="76.5" hidden="1" customHeight="1" x14ac:dyDescent="0.25"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8"/>
    </row>
    <row r="330" spans="11:122" ht="76.5" hidden="1" customHeight="1" x14ac:dyDescent="0.25"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8"/>
    </row>
    <row r="331" spans="11:122" ht="76.5" hidden="1" customHeight="1" x14ac:dyDescent="0.25"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8"/>
    </row>
    <row r="332" spans="11:122" ht="76.5" hidden="1" customHeight="1" x14ac:dyDescent="0.25"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8"/>
    </row>
    <row r="333" spans="11:122" ht="76.5" hidden="1" customHeight="1" x14ac:dyDescent="0.25"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8"/>
    </row>
    <row r="334" spans="11:122" ht="76.5" hidden="1" customHeight="1" x14ac:dyDescent="0.25"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8"/>
    </row>
    <row r="335" spans="11:122" ht="76.5" hidden="1" customHeight="1" x14ac:dyDescent="0.25"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8"/>
    </row>
    <row r="336" spans="11:122" ht="76.5" hidden="1" customHeight="1" x14ac:dyDescent="0.25"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8"/>
    </row>
    <row r="337" spans="11:122" ht="76.5" hidden="1" customHeight="1" x14ac:dyDescent="0.25"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8"/>
    </row>
    <row r="338" spans="11:122" ht="76.5" hidden="1" customHeight="1" x14ac:dyDescent="0.25"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8"/>
    </row>
    <row r="339" spans="11:122" ht="76.5" hidden="1" customHeight="1" x14ac:dyDescent="0.25"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8"/>
    </row>
    <row r="340" spans="11:122" ht="76.5" hidden="1" customHeight="1" x14ac:dyDescent="0.25"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8"/>
    </row>
    <row r="341" spans="11:122" ht="76.5" hidden="1" customHeight="1" x14ac:dyDescent="0.25"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8"/>
    </row>
    <row r="342" spans="11:122" ht="76.5" hidden="1" customHeight="1" x14ac:dyDescent="0.25"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8"/>
    </row>
    <row r="343" spans="11:122" ht="76.5" hidden="1" customHeight="1" x14ac:dyDescent="0.25"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8"/>
    </row>
    <row r="344" spans="11:122" ht="76.5" hidden="1" customHeight="1" x14ac:dyDescent="0.25"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  <c r="CU344" s="7"/>
      <c r="CV344" s="7"/>
      <c r="CW344" s="7"/>
      <c r="CX344" s="7"/>
      <c r="CY344" s="7"/>
      <c r="CZ344" s="7"/>
      <c r="DA344" s="7"/>
      <c r="DB344" s="7"/>
      <c r="DC344" s="7"/>
      <c r="DD344" s="7"/>
      <c r="DE344" s="7"/>
      <c r="DF344" s="7"/>
      <c r="DG344" s="7"/>
      <c r="DH344" s="7"/>
      <c r="DI344" s="7"/>
      <c r="DJ344" s="7"/>
      <c r="DK344" s="7"/>
      <c r="DL344" s="7"/>
      <c r="DM344" s="7"/>
      <c r="DN344" s="7"/>
      <c r="DO344" s="7"/>
      <c r="DP344" s="7"/>
      <c r="DQ344" s="7"/>
      <c r="DR344" s="8"/>
    </row>
    <row r="345" spans="11:122" ht="76.5" hidden="1" customHeight="1" x14ac:dyDescent="0.25"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8"/>
    </row>
    <row r="346" spans="11:122" ht="76.5" hidden="1" customHeight="1" x14ac:dyDescent="0.25"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8"/>
    </row>
    <row r="347" spans="11:122" ht="76.5" hidden="1" customHeight="1" x14ac:dyDescent="0.25"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8"/>
    </row>
    <row r="348" spans="11:122" ht="76.5" hidden="1" customHeight="1" x14ac:dyDescent="0.25"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  <c r="DH348" s="7"/>
      <c r="DI348" s="7"/>
      <c r="DJ348" s="7"/>
      <c r="DK348" s="7"/>
      <c r="DL348" s="7"/>
      <c r="DM348" s="7"/>
      <c r="DN348" s="7"/>
      <c r="DO348" s="7"/>
      <c r="DP348" s="7"/>
      <c r="DQ348" s="7"/>
      <c r="DR348" s="8"/>
    </row>
    <row r="349" spans="11:122" ht="76.5" hidden="1" customHeight="1" x14ac:dyDescent="0.25"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8"/>
    </row>
    <row r="350" spans="11:122" ht="76.5" hidden="1" customHeight="1" x14ac:dyDescent="0.25"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  <c r="DH350" s="7"/>
      <c r="DI350" s="7"/>
      <c r="DJ350" s="7"/>
      <c r="DK350" s="7"/>
      <c r="DL350" s="7"/>
      <c r="DM350" s="7"/>
      <c r="DN350" s="7"/>
      <c r="DO350" s="7"/>
      <c r="DP350" s="7"/>
      <c r="DQ350" s="7"/>
      <c r="DR350" s="8"/>
    </row>
    <row r="351" spans="11:122" ht="76.5" hidden="1" customHeight="1" x14ac:dyDescent="0.25"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8"/>
    </row>
    <row r="352" spans="11:122" ht="76.5" hidden="1" customHeight="1" x14ac:dyDescent="0.25"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8"/>
    </row>
    <row r="353" spans="11:122" ht="76.5" hidden="1" customHeight="1" x14ac:dyDescent="0.25"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8"/>
    </row>
    <row r="354" spans="11:122" ht="76.5" hidden="1" customHeight="1" x14ac:dyDescent="0.25"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8"/>
    </row>
    <row r="355" spans="11:122" ht="76.5" hidden="1" customHeight="1" x14ac:dyDescent="0.25"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8"/>
    </row>
    <row r="356" spans="11:122" ht="76.5" hidden="1" customHeight="1" x14ac:dyDescent="0.25"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8"/>
    </row>
    <row r="357" spans="11:122" ht="76.5" hidden="1" customHeight="1" x14ac:dyDescent="0.25"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8"/>
    </row>
    <row r="358" spans="11:122" ht="76.5" hidden="1" customHeight="1" x14ac:dyDescent="0.25"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8"/>
    </row>
    <row r="359" spans="11:122" ht="76.5" hidden="1" customHeight="1" x14ac:dyDescent="0.25"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8"/>
    </row>
    <row r="360" spans="11:122" ht="76.5" hidden="1" customHeight="1" x14ac:dyDescent="0.25"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8"/>
    </row>
    <row r="361" spans="11:122" ht="76.5" hidden="1" customHeight="1" x14ac:dyDescent="0.25"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  <c r="DH361" s="7"/>
      <c r="DI361" s="7"/>
      <c r="DJ361" s="7"/>
      <c r="DK361" s="7"/>
      <c r="DL361" s="7"/>
      <c r="DM361" s="7"/>
      <c r="DN361" s="7"/>
      <c r="DO361" s="7"/>
      <c r="DP361" s="7"/>
      <c r="DQ361" s="7"/>
      <c r="DR361" s="8"/>
    </row>
    <row r="362" spans="11:122" ht="76.5" hidden="1" customHeight="1" x14ac:dyDescent="0.25"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8"/>
    </row>
    <row r="363" spans="11:122" ht="76.5" hidden="1" customHeight="1" x14ac:dyDescent="0.25"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7"/>
      <c r="DC363" s="7"/>
      <c r="DD363" s="7"/>
      <c r="DE363" s="7"/>
      <c r="DF363" s="7"/>
      <c r="DG363" s="7"/>
      <c r="DH363" s="7"/>
      <c r="DI363" s="7"/>
      <c r="DJ363" s="7"/>
      <c r="DK363" s="7"/>
      <c r="DL363" s="7"/>
      <c r="DM363" s="7"/>
      <c r="DN363" s="7"/>
      <c r="DO363" s="7"/>
      <c r="DP363" s="7"/>
      <c r="DQ363" s="7"/>
      <c r="DR363" s="8"/>
    </row>
    <row r="364" spans="11:122" ht="76.5" hidden="1" customHeight="1" x14ac:dyDescent="0.25"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8"/>
    </row>
    <row r="365" spans="11:122" ht="76.5" hidden="1" customHeight="1" x14ac:dyDescent="0.25"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  <c r="DH365" s="7"/>
      <c r="DI365" s="7"/>
      <c r="DJ365" s="7"/>
      <c r="DK365" s="7"/>
      <c r="DL365" s="7"/>
      <c r="DM365" s="7"/>
      <c r="DN365" s="7"/>
      <c r="DO365" s="7"/>
      <c r="DP365" s="7"/>
      <c r="DQ365" s="7"/>
      <c r="DR365" s="8"/>
    </row>
    <row r="366" spans="11:122" ht="76.5" hidden="1" customHeight="1" x14ac:dyDescent="0.25"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  <c r="DH366" s="7"/>
      <c r="DI366" s="7"/>
      <c r="DJ366" s="7"/>
      <c r="DK366" s="7"/>
      <c r="DL366" s="7"/>
      <c r="DM366" s="7"/>
      <c r="DN366" s="7"/>
      <c r="DO366" s="7"/>
      <c r="DP366" s="7"/>
      <c r="DQ366" s="7"/>
      <c r="DR366" s="8"/>
    </row>
    <row r="367" spans="11:122" ht="76.5" hidden="1" customHeight="1" x14ac:dyDescent="0.25"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  <c r="DH367" s="7"/>
      <c r="DI367" s="7"/>
      <c r="DJ367" s="7"/>
      <c r="DK367" s="7"/>
      <c r="DL367" s="7"/>
      <c r="DM367" s="7"/>
      <c r="DN367" s="7"/>
      <c r="DO367" s="7"/>
      <c r="DP367" s="7"/>
      <c r="DQ367" s="7"/>
      <c r="DR367" s="8"/>
    </row>
    <row r="368" spans="11:122" ht="76.5" hidden="1" customHeight="1" x14ac:dyDescent="0.25"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  <c r="DH368" s="7"/>
      <c r="DI368" s="7"/>
      <c r="DJ368" s="7"/>
      <c r="DK368" s="7"/>
      <c r="DL368" s="7"/>
      <c r="DM368" s="7"/>
      <c r="DN368" s="7"/>
      <c r="DO368" s="7"/>
      <c r="DP368" s="7"/>
      <c r="DQ368" s="7"/>
      <c r="DR368" s="8"/>
    </row>
    <row r="369" spans="1:122" ht="76.5" hidden="1" customHeight="1" x14ac:dyDescent="0.25"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  <c r="DH369" s="7"/>
      <c r="DI369" s="7"/>
      <c r="DJ369" s="7"/>
      <c r="DK369" s="7"/>
      <c r="DL369" s="7"/>
      <c r="DM369" s="7"/>
      <c r="DN369" s="7"/>
      <c r="DO369" s="7"/>
      <c r="DP369" s="7"/>
      <c r="DQ369" s="7"/>
      <c r="DR369" s="8"/>
    </row>
    <row r="370" spans="1:122" ht="76.5" hidden="1" customHeight="1" x14ac:dyDescent="0.25"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  <c r="DH370" s="7"/>
      <c r="DI370" s="7"/>
      <c r="DJ370" s="7"/>
      <c r="DK370" s="7"/>
      <c r="DL370" s="7"/>
      <c r="DM370" s="7"/>
      <c r="DN370" s="7"/>
      <c r="DO370" s="7"/>
      <c r="DP370" s="7"/>
      <c r="DQ370" s="7"/>
      <c r="DR370" s="8"/>
    </row>
    <row r="371" spans="1:122" ht="76.5" hidden="1" customHeight="1" x14ac:dyDescent="0.25"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  <c r="DH371" s="7"/>
      <c r="DI371" s="7"/>
      <c r="DJ371" s="7"/>
      <c r="DK371" s="7"/>
      <c r="DL371" s="7"/>
      <c r="DM371" s="7"/>
      <c r="DN371" s="7"/>
      <c r="DO371" s="7"/>
      <c r="DP371" s="7"/>
      <c r="DQ371" s="7"/>
      <c r="DR371" s="8"/>
    </row>
    <row r="372" spans="1:122" ht="76.5" hidden="1" customHeight="1" x14ac:dyDescent="0.25"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  <c r="CU372" s="7"/>
      <c r="CV372" s="7"/>
      <c r="CW372" s="7"/>
      <c r="CX372" s="7"/>
      <c r="CY372" s="7"/>
      <c r="CZ372" s="7"/>
      <c r="DA372" s="7"/>
      <c r="DB372" s="7"/>
      <c r="DC372" s="7"/>
      <c r="DD372" s="7"/>
      <c r="DE372" s="7"/>
      <c r="DF372" s="7"/>
      <c r="DG372" s="7"/>
      <c r="DH372" s="7"/>
      <c r="DI372" s="7"/>
      <c r="DJ372" s="7"/>
      <c r="DK372" s="7"/>
      <c r="DL372" s="7"/>
      <c r="DM372" s="7"/>
      <c r="DN372" s="7"/>
      <c r="DO372" s="7"/>
      <c r="DP372" s="7"/>
      <c r="DQ372" s="7"/>
      <c r="DR372" s="8"/>
    </row>
    <row r="373" spans="1:122" ht="76.5" hidden="1" customHeight="1" x14ac:dyDescent="0.25"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  <c r="DH373" s="7"/>
      <c r="DI373" s="7"/>
      <c r="DJ373" s="7"/>
      <c r="DK373" s="7"/>
      <c r="DL373" s="7"/>
      <c r="DM373" s="7"/>
      <c r="DN373" s="7"/>
      <c r="DO373" s="7"/>
      <c r="DP373" s="7"/>
      <c r="DQ373" s="7"/>
      <c r="DR373" s="8"/>
    </row>
    <row r="374" spans="1:122" ht="76.5" hidden="1" customHeight="1" x14ac:dyDescent="0.25"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  <c r="DH374" s="7"/>
      <c r="DI374" s="7"/>
      <c r="DJ374" s="7"/>
      <c r="DK374" s="7"/>
      <c r="DL374" s="7"/>
      <c r="DM374" s="7"/>
      <c r="DN374" s="7"/>
      <c r="DO374" s="7"/>
      <c r="DP374" s="7"/>
      <c r="DQ374" s="7"/>
      <c r="DR374" s="8"/>
    </row>
    <row r="375" spans="1:122" ht="76.5" hidden="1" customHeight="1" x14ac:dyDescent="0.25"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  <c r="CS375" s="7"/>
      <c r="CT375" s="7"/>
      <c r="CU375" s="7"/>
      <c r="CV375" s="7"/>
      <c r="CW375" s="7"/>
      <c r="CX375" s="7"/>
      <c r="CY375" s="7"/>
      <c r="CZ375" s="7"/>
      <c r="DA375" s="7"/>
      <c r="DB375" s="7"/>
      <c r="DC375" s="7"/>
      <c r="DD375" s="7"/>
      <c r="DE375" s="7"/>
      <c r="DF375" s="7"/>
      <c r="DG375" s="7"/>
      <c r="DH375" s="7"/>
      <c r="DI375" s="7"/>
      <c r="DJ375" s="7"/>
      <c r="DK375" s="7"/>
      <c r="DL375" s="7"/>
      <c r="DM375" s="7"/>
      <c r="DN375" s="7"/>
      <c r="DO375" s="7"/>
      <c r="DP375" s="7"/>
      <c r="DQ375" s="7"/>
      <c r="DR375" s="8"/>
    </row>
    <row r="376" spans="1:122" ht="76.5" hidden="1" customHeight="1" x14ac:dyDescent="0.25"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CZ376" s="7"/>
      <c r="DA376" s="7"/>
      <c r="DB376" s="7"/>
      <c r="DC376" s="7"/>
      <c r="DD376" s="7"/>
      <c r="DE376" s="7"/>
      <c r="DF376" s="7"/>
      <c r="DG376" s="7"/>
      <c r="DH376" s="7"/>
      <c r="DI376" s="7"/>
      <c r="DJ376" s="7"/>
      <c r="DK376" s="7"/>
      <c r="DL376" s="7"/>
      <c r="DM376" s="7"/>
      <c r="DN376" s="7"/>
      <c r="DO376" s="7"/>
      <c r="DP376" s="7"/>
      <c r="DQ376" s="7"/>
      <c r="DR376" s="8"/>
    </row>
    <row r="377" spans="1:122" ht="76.5" hidden="1" customHeight="1" x14ac:dyDescent="0.25">
      <c r="A377" s="19" t="s">
        <v>547</v>
      </c>
      <c r="B377" s="19"/>
      <c r="C377" s="19" t="e">
        <f>#REF!+#REF!+#REF!+#REF!+#REF!+#REF!+#REF!+#REF!+#REF!+#REF!</f>
        <v>#REF!</v>
      </c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  <c r="DH377" s="7"/>
      <c r="DI377" s="7"/>
      <c r="DJ377" s="7"/>
      <c r="DK377" s="7"/>
      <c r="DL377" s="7"/>
      <c r="DM377" s="7"/>
      <c r="DN377" s="7"/>
      <c r="DO377" s="7"/>
      <c r="DP377" s="7"/>
      <c r="DQ377" s="7"/>
      <c r="DR377" s="8"/>
    </row>
    <row r="378" spans="1:122" ht="76.5" hidden="1" customHeight="1" x14ac:dyDescent="0.25">
      <c r="A378" s="19" t="s">
        <v>546</v>
      </c>
      <c r="B378" s="19"/>
      <c r="C378" s="19" t="e">
        <f>#REF!+#REF!+#REF!+#REF!</f>
        <v>#REF!</v>
      </c>
    </row>
    <row r="379" spans="1:122" ht="76.5" hidden="1" customHeight="1" x14ac:dyDescent="0.25">
      <c r="A379" s="16" t="s">
        <v>546</v>
      </c>
    </row>
    <row r="380" spans="1:122" ht="164.45" hidden="1" customHeight="1" x14ac:dyDescent="0.25">
      <c r="C380" s="9">
        <f>C52+C50+C49+C48+C45+C44+C43+C42+C41+C40+C36+C35+C28+C26+C25+C19+C18+C12+C11+C7+C4</f>
        <v>860</v>
      </c>
    </row>
    <row r="381" spans="1:122" ht="167.45" hidden="1" customHeight="1" x14ac:dyDescent="0.25">
      <c r="A381" s="18" t="s">
        <v>548</v>
      </c>
      <c r="B381" s="18"/>
      <c r="C381" s="18">
        <f>C52+C50+C49+C48+C44+C43+C42+C41+C40+C36+C35+C28+C26+C25+C19+C18+C12+C11+C7+C4</f>
        <v>792</v>
      </c>
    </row>
    <row r="382" spans="1:122" ht="136.15" hidden="1" customHeight="1" x14ac:dyDescent="0.25">
      <c r="A382" s="18" t="s">
        <v>549</v>
      </c>
      <c r="B382" s="18"/>
      <c r="C382" s="18">
        <f>C54+C53+C51+C47+C46+C39+C38+C37+C34+C33+C32+C31+C30+C29+C27+C24+C23+C22+C21+C20+C17+C16+C15+C14+C13+C10+C9+C8+C6+C5+C3+C2</f>
        <v>1863</v>
      </c>
    </row>
    <row r="383" spans="1:122" ht="144" hidden="1" customHeight="1" x14ac:dyDescent="0.25">
      <c r="A383" s="18" t="s">
        <v>550</v>
      </c>
      <c r="B383" s="18"/>
      <c r="C383" s="18" t="e">
        <f>#REF!+#REF!+#REF!+#REF!+#REF!+#REF!+#REF!+#REF!+#REF!+#REF!+#REF!+#REF!</f>
        <v>#REF!</v>
      </c>
    </row>
    <row r="384" spans="1:122" ht="119.45" hidden="1" customHeight="1" x14ac:dyDescent="0.25">
      <c r="A384" s="20" t="s">
        <v>551</v>
      </c>
      <c r="B384" s="20"/>
      <c r="C384" s="20" t="e">
        <f>#REF!+#REF!</f>
        <v>#REF!</v>
      </c>
    </row>
  </sheetData>
  <autoFilter ref="B1:B384" xr:uid="{944DF758-F17D-45B4-B6C3-339D9B3A1F68}">
    <filterColumn colId="0">
      <customFilters>
        <customFilter operator="notEqual" val=" "/>
      </customFilters>
    </filterColumn>
  </autoFilter>
  <hyperlinks>
    <hyperlink ref="J2" r:id="rId1" display="mailto:perols@brithotel.fr" xr:uid="{F079295F-F209-4D41-867D-55866062E6ED}"/>
    <hyperlink ref="J3" r:id="rId2" display="mailto:eurotel.fr@wanadoo.fr" xr:uid="{8C5D31B2-18AC-41F8-A13D-AFC17DFCB858}"/>
    <hyperlink ref="J20" r:id="rId3" xr:uid="{E035954D-4C19-4611-A8CC-3D902E3C74DA}"/>
    <hyperlink ref="I33" r:id="rId4" display="tel:+33434358686" xr:uid="{2A9C7FEB-9846-4DBC-BC3E-6CA3D9E3E6BC}"/>
    <hyperlink ref="I11" r:id="rId5" display="tel:+33892680904" xr:uid="{0B771A00-E1C9-40E4-BA96-0EAE720BAEF5}"/>
    <hyperlink ref="I25" r:id="rId6" display="tel:+33467588230" xr:uid="{8C9445D0-4F20-42D1-9721-A25E1F1A9B87}"/>
    <hyperlink ref="J38" r:id="rId7" xr:uid="{3942B2D8-5C38-48ED-8F82-01AE79E3EC57}"/>
    <hyperlink ref="J10" r:id="rId8" display="mailto:montpellier.sud@kyriad.fr" xr:uid="{0BEAB5B9-D529-4923-ADCE-BAE2420BED02}"/>
    <hyperlink ref="J50" r:id="rId9" xr:uid="{8A31CE38-5C7B-4A76-A1A3-D6A8C0226F31}"/>
    <hyperlink ref="J51" r:id="rId10" xr:uid="{C76BA4B3-B449-4066-8FB1-DCE0940007E8}"/>
    <hyperlink ref="J37" r:id="rId11" xr:uid="{C7B909D5-1693-40D9-8DCC-1866D49699C9}"/>
    <hyperlink ref="J53" r:id="rId12" xr:uid="{D7A05A17-24F2-46F6-84EB-FB1EDB43119C}"/>
    <hyperlink ref="J43" r:id="rId13" xr:uid="{7CA983B3-8E09-41E0-BE78-F6FFB0E5CB2C}"/>
    <hyperlink ref="J39" r:id="rId14" xr:uid="{09881C79-5AB8-4E1D-8099-640D3E00DF46}"/>
    <hyperlink ref="J44" r:id="rId15" xr:uid="{28B0D3D0-AEE4-456E-B70E-794F75887069}"/>
    <hyperlink ref="J5" r:id="rId16" xr:uid="{D8284364-E84E-40BA-919B-93312621911F}"/>
    <hyperlink ref="J9" r:id="rId17" xr:uid="{26A27BEF-D12D-4542-81C5-855B7614AF47}"/>
    <hyperlink ref="J11" r:id="rId18" xr:uid="{EC816733-AD45-4784-B2F8-D09C351BFCFA}"/>
    <hyperlink ref="J19" r:id="rId19" xr:uid="{D0823A06-C10A-4C81-BBE4-CDC534177299}"/>
    <hyperlink ref="J4" r:id="rId20" xr:uid="{C25AF9FD-BB93-461D-810E-E03EBB089C96}"/>
    <hyperlink ref="J28" r:id="rId21" xr:uid="{2A14E24E-AED2-418C-8F46-BCF1157BD241}"/>
    <hyperlink ref="J29" r:id="rId22" xr:uid="{B704CC17-0B36-4CD0-AC1F-3DDE04C90473}"/>
    <hyperlink ref="J30" r:id="rId23" xr:uid="{070B2830-CF09-423C-986D-802E1C6A0079}"/>
    <hyperlink ref="J32" r:id="rId24" xr:uid="{FA273441-9631-45D6-8481-2668E4E0A3E4}"/>
    <hyperlink ref="J35" r:id="rId25" xr:uid="{BA081955-0958-4A56-B729-B5685F029CE5}"/>
    <hyperlink ref="J40" r:id="rId26" xr:uid="{6AB44BAB-B14B-46D1-A89D-430EF1610E6C}"/>
    <hyperlink ref="J47" r:id="rId27" xr:uid="{7A9121A1-BCDE-40E2-830A-46E0AF7A0A51}"/>
    <hyperlink ref="J48" r:id="rId28" xr:uid="{FA5270E9-9F0C-4B08-BC8A-488A4CF5B84E}"/>
    <hyperlink ref="J49" r:id="rId29" xr:uid="{52B257DC-F9D0-431C-A46F-65F914E9B91D}"/>
    <hyperlink ref="J12" r:id="rId30" xr:uid="{5491D73A-0830-45BE-AF72-34E1714E51D0}"/>
    <hyperlink ref="I54" r:id="rId31" display="https://www.ace-hotel-fabregues.com/fr/Tel : +33 4 67 85 16 76" xr:uid="{7ABB279D-38C5-40FD-BF53-EA5886995CDB}"/>
    <hyperlink ref="J54" r:id="rId32" xr:uid="{4E6A4061-54B8-4CA4-9817-1C88E464C2A2}"/>
    <hyperlink ref="J46" r:id="rId33" xr:uid="{EC944BFE-568D-426D-8EA4-F583415C615B}"/>
    <hyperlink ref="J23" r:id="rId34" xr:uid="{5E4F1CC9-9FDC-43D5-A401-2928CECBA587}"/>
    <hyperlink ref="J26" r:id="rId35" xr:uid="{C3D2E2A2-0ABE-4B0F-A64E-167571ACE44A}"/>
    <hyperlink ref="J52" r:id="rId36" xr:uid="{8A99BF7E-6FB0-4E40-9A7C-DBF768A52EB3}"/>
  </hyperlinks>
  <pageMargins left="0.7" right="0.7" top="0.75" bottom="0.75" header="0.3" footer="0.3"/>
  <pageSetup paperSize="9" orientation="portrait" r:id="rId37"/>
  <drawing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73"/>
  <sheetViews>
    <sheetView workbookViewId="0">
      <selection activeCell="A5" sqref="A5:XFD77"/>
    </sheetView>
  </sheetViews>
  <sheetFormatPr baseColWidth="10" defaultColWidth="36" defaultRowHeight="52.5" customHeight="1" x14ac:dyDescent="0.25"/>
  <cols>
    <col min="1" max="1" width="36" style="13"/>
    <col min="2" max="2" width="15.7109375" style="13" customWidth="1"/>
    <col min="3" max="3" width="19.5703125" style="7" customWidth="1"/>
    <col min="4" max="5" width="19.42578125" style="7" customWidth="1"/>
    <col min="6" max="6" width="24.28515625" style="13" customWidth="1"/>
    <col min="7" max="7" width="17.140625" style="13" customWidth="1"/>
    <col min="8" max="8" width="21.42578125" style="13" customWidth="1"/>
    <col min="9" max="9" width="21.140625" style="13" customWidth="1"/>
    <col min="10" max="10" width="30.7109375" style="13" customWidth="1"/>
    <col min="11" max="16384" width="36" style="13"/>
  </cols>
  <sheetData>
    <row r="1" spans="1:10" s="64" customFormat="1" ht="52.5" customHeight="1" x14ac:dyDescent="0.25">
      <c r="A1" s="12" t="s">
        <v>0</v>
      </c>
      <c r="B1" s="12" t="s">
        <v>1</v>
      </c>
      <c r="C1" s="12" t="s">
        <v>6</v>
      </c>
      <c r="D1" s="12" t="s">
        <v>7</v>
      </c>
      <c r="E1" s="12" t="s">
        <v>760</v>
      </c>
      <c r="F1" s="12" t="s">
        <v>2</v>
      </c>
      <c r="G1" s="12" t="s">
        <v>3</v>
      </c>
      <c r="H1" s="12" t="s">
        <v>8</v>
      </c>
      <c r="I1" s="12" t="s">
        <v>4</v>
      </c>
      <c r="J1" s="12" t="s">
        <v>5</v>
      </c>
    </row>
    <row r="2" spans="1:10" ht="52.5" customHeight="1" x14ac:dyDescent="0.25">
      <c r="A2" s="10" t="s">
        <v>9</v>
      </c>
      <c r="B2" s="10" t="s">
        <v>10</v>
      </c>
      <c r="C2" s="9" t="s">
        <v>13</v>
      </c>
      <c r="D2" s="9" t="s">
        <v>14</v>
      </c>
      <c r="E2" s="16" t="s">
        <v>762</v>
      </c>
      <c r="F2" s="10" t="s">
        <v>11</v>
      </c>
      <c r="G2" s="10" t="s">
        <v>12</v>
      </c>
      <c r="H2" s="10" t="s">
        <v>15</v>
      </c>
      <c r="I2" s="16" t="s">
        <v>397</v>
      </c>
      <c r="J2" s="36" t="s">
        <v>396</v>
      </c>
    </row>
    <row r="3" spans="1:10" ht="52.5" customHeight="1" x14ac:dyDescent="0.25">
      <c r="A3" s="35" t="s">
        <v>16</v>
      </c>
      <c r="B3" s="10" t="s">
        <v>17</v>
      </c>
      <c r="C3" s="9">
        <v>48</v>
      </c>
      <c r="D3" s="9">
        <v>4</v>
      </c>
      <c r="E3" s="16" t="s">
        <v>762</v>
      </c>
      <c r="F3" s="10" t="s">
        <v>18</v>
      </c>
      <c r="G3" s="10" t="s">
        <v>12</v>
      </c>
      <c r="H3" s="10" t="s">
        <v>15</v>
      </c>
      <c r="I3" s="16" t="s">
        <v>398</v>
      </c>
      <c r="J3" s="36" t="s">
        <v>399</v>
      </c>
    </row>
    <row r="4" spans="1:10" ht="201.75" customHeight="1" x14ac:dyDescent="0.25">
      <c r="A4" s="10" t="s">
        <v>19</v>
      </c>
      <c r="B4" s="10" t="s">
        <v>10</v>
      </c>
      <c r="C4" s="9" t="s">
        <v>22</v>
      </c>
      <c r="D4" s="9">
        <v>5</v>
      </c>
      <c r="E4" s="16" t="s">
        <v>761</v>
      </c>
      <c r="F4" s="10" t="s">
        <v>20</v>
      </c>
      <c r="G4" s="10" t="s">
        <v>21</v>
      </c>
      <c r="H4" s="10" t="s">
        <v>23</v>
      </c>
      <c r="I4" s="16" t="s">
        <v>400</v>
      </c>
      <c r="J4" s="42" t="s">
        <v>521</v>
      </c>
    </row>
    <row r="5" spans="1:10" ht="135.75" customHeight="1" x14ac:dyDescent="0.25">
      <c r="A5" s="10" t="s">
        <v>24</v>
      </c>
      <c r="B5" s="10" t="s">
        <v>10</v>
      </c>
      <c r="C5" s="9" t="s">
        <v>27</v>
      </c>
      <c r="D5" s="9" t="s">
        <v>28</v>
      </c>
      <c r="E5" s="16" t="s">
        <v>764</v>
      </c>
      <c r="F5" s="10" t="s">
        <v>25</v>
      </c>
      <c r="G5" s="10" t="s">
        <v>26</v>
      </c>
      <c r="H5" s="10" t="s">
        <v>29</v>
      </c>
      <c r="I5" s="9" t="s">
        <v>402</v>
      </c>
      <c r="J5" s="36" t="s">
        <v>401</v>
      </c>
    </row>
    <row r="6" spans="1:10" ht="52.5" customHeight="1" x14ac:dyDescent="0.25">
      <c r="A6" s="10" t="s">
        <v>30</v>
      </c>
      <c r="B6" s="10" t="s">
        <v>10</v>
      </c>
      <c r="C6" s="9" t="s">
        <v>32</v>
      </c>
      <c r="D6" s="9">
        <v>16</v>
      </c>
      <c r="E6" s="16" t="s">
        <v>763</v>
      </c>
      <c r="F6" s="10" t="s">
        <v>31</v>
      </c>
      <c r="G6" s="10" t="s">
        <v>21</v>
      </c>
      <c r="H6" s="10" t="s">
        <v>23</v>
      </c>
      <c r="I6" s="9" t="s">
        <v>403</v>
      </c>
      <c r="J6" s="36" t="s">
        <v>523</v>
      </c>
    </row>
    <row r="7" spans="1:10" ht="52.5" customHeight="1" x14ac:dyDescent="0.25">
      <c r="A7" s="10" t="s">
        <v>33</v>
      </c>
      <c r="B7" s="10" t="s">
        <v>17</v>
      </c>
      <c r="C7" s="9" t="s">
        <v>35</v>
      </c>
      <c r="D7" s="9">
        <v>17</v>
      </c>
      <c r="E7" s="16" t="s">
        <v>763</v>
      </c>
      <c r="F7" s="10" t="s">
        <v>34</v>
      </c>
      <c r="G7" s="10" t="s">
        <v>21</v>
      </c>
      <c r="H7" s="10" t="s">
        <v>23</v>
      </c>
      <c r="I7" s="9" t="s">
        <v>404</v>
      </c>
      <c r="J7" s="36" t="s">
        <v>522</v>
      </c>
    </row>
    <row r="8" spans="1:10" ht="52.5" hidden="1" customHeight="1" x14ac:dyDescent="0.25">
      <c r="A8" s="35" t="s">
        <v>37</v>
      </c>
      <c r="B8" s="10" t="s">
        <v>38</v>
      </c>
      <c r="C8" s="9">
        <v>75</v>
      </c>
      <c r="D8" s="9">
        <v>30</v>
      </c>
      <c r="E8" s="16" t="s">
        <v>763</v>
      </c>
      <c r="F8" s="10" t="s">
        <v>39</v>
      </c>
      <c r="G8" s="10" t="s">
        <v>12</v>
      </c>
      <c r="H8" s="10" t="s">
        <v>15</v>
      </c>
      <c r="I8" s="16" t="s">
        <v>405</v>
      </c>
      <c r="J8" s="36" t="s">
        <v>40</v>
      </c>
    </row>
    <row r="9" spans="1:10" ht="66.75" customHeight="1" x14ac:dyDescent="0.25">
      <c r="A9" s="10" t="s">
        <v>42</v>
      </c>
      <c r="B9" s="10" t="s">
        <v>10</v>
      </c>
      <c r="C9" s="9" t="s">
        <v>44</v>
      </c>
      <c r="D9" s="9">
        <v>10</v>
      </c>
      <c r="E9" s="16" t="s">
        <v>765</v>
      </c>
      <c r="F9" s="10" t="s">
        <v>43</v>
      </c>
      <c r="G9" s="10" t="s">
        <v>21</v>
      </c>
      <c r="H9" s="10" t="s">
        <v>23</v>
      </c>
      <c r="I9" s="16" t="s">
        <v>406</v>
      </c>
      <c r="J9" s="36" t="s">
        <v>407</v>
      </c>
    </row>
    <row r="10" spans="1:10" ht="52.5" customHeight="1" x14ac:dyDescent="0.25">
      <c r="A10" s="10" t="s">
        <v>45</v>
      </c>
      <c r="B10" s="10" t="s">
        <v>10</v>
      </c>
      <c r="C10" s="9" t="s">
        <v>48</v>
      </c>
      <c r="D10" s="9">
        <v>10</v>
      </c>
      <c r="E10" s="16" t="s">
        <v>766</v>
      </c>
      <c r="F10" s="10" t="s">
        <v>46</v>
      </c>
      <c r="G10" s="10" t="s">
        <v>47</v>
      </c>
      <c r="H10" s="10" t="s">
        <v>49</v>
      </c>
      <c r="I10" s="16" t="s">
        <v>409</v>
      </c>
      <c r="J10" s="36" t="s">
        <v>408</v>
      </c>
    </row>
    <row r="11" spans="1:10" ht="52.5" hidden="1" customHeight="1" x14ac:dyDescent="0.25">
      <c r="A11" s="10" t="s">
        <v>50</v>
      </c>
      <c r="B11" s="10" t="s">
        <v>38</v>
      </c>
      <c r="C11" s="9" t="s">
        <v>52</v>
      </c>
      <c r="D11" s="9">
        <v>0</v>
      </c>
      <c r="E11" s="16" t="s">
        <v>766</v>
      </c>
      <c r="F11" s="35" t="s">
        <v>51</v>
      </c>
      <c r="G11" s="10" t="s">
        <v>47</v>
      </c>
      <c r="H11" s="10" t="s">
        <v>49</v>
      </c>
      <c r="I11" s="16" t="s">
        <v>564</v>
      </c>
      <c r="J11" s="36" t="s">
        <v>563</v>
      </c>
    </row>
    <row r="12" spans="1:10" ht="52.5" customHeight="1" x14ac:dyDescent="0.25">
      <c r="A12" s="10" t="s">
        <v>53</v>
      </c>
      <c r="B12" s="10" t="s">
        <v>10</v>
      </c>
      <c r="C12" s="9" t="s">
        <v>56</v>
      </c>
      <c r="D12" s="9" t="s">
        <v>57</v>
      </c>
      <c r="E12" s="16" t="s">
        <v>767</v>
      </c>
      <c r="F12" s="10" t="s">
        <v>54</v>
      </c>
      <c r="G12" s="10" t="s">
        <v>55</v>
      </c>
      <c r="H12" s="10" t="s">
        <v>58</v>
      </c>
      <c r="I12" s="16" t="s">
        <v>410</v>
      </c>
      <c r="J12" s="36" t="s">
        <v>411</v>
      </c>
    </row>
    <row r="13" spans="1:10" ht="52.5" customHeight="1" x14ac:dyDescent="0.25">
      <c r="A13" s="10" t="s">
        <v>59</v>
      </c>
      <c r="B13" s="10" t="s">
        <v>10</v>
      </c>
      <c r="C13" s="9" t="s">
        <v>61</v>
      </c>
      <c r="D13" s="9">
        <v>26</v>
      </c>
      <c r="E13" s="16" t="s">
        <v>768</v>
      </c>
      <c r="F13" s="10" t="s">
        <v>60</v>
      </c>
      <c r="G13" s="10" t="s">
        <v>12</v>
      </c>
      <c r="H13" s="10" t="s">
        <v>62</v>
      </c>
      <c r="I13" s="9" t="s">
        <v>394</v>
      </c>
      <c r="J13" s="37" t="s">
        <v>395</v>
      </c>
    </row>
    <row r="14" spans="1:10" ht="52.5" customHeight="1" x14ac:dyDescent="0.25">
      <c r="A14" s="10" t="s">
        <v>63</v>
      </c>
      <c r="B14" s="10" t="s">
        <v>10</v>
      </c>
      <c r="C14" s="9" t="s">
        <v>66</v>
      </c>
      <c r="D14" s="7">
        <v>30</v>
      </c>
      <c r="E14" s="16" t="s">
        <v>768</v>
      </c>
      <c r="F14" s="10" t="s">
        <v>64</v>
      </c>
      <c r="G14" s="10" t="s">
        <v>12</v>
      </c>
      <c r="H14" s="10" t="s">
        <v>62</v>
      </c>
      <c r="I14" s="16" t="s">
        <v>412</v>
      </c>
      <c r="J14" s="10" t="s">
        <v>65</v>
      </c>
    </row>
    <row r="15" spans="1:10" ht="52.5" customHeight="1" x14ac:dyDescent="0.25">
      <c r="A15" s="10" t="s">
        <v>67</v>
      </c>
      <c r="B15" s="35" t="s">
        <v>10</v>
      </c>
      <c r="C15" s="9" t="s">
        <v>69</v>
      </c>
      <c r="D15" s="9" t="s">
        <v>57</v>
      </c>
      <c r="E15" s="16" t="s">
        <v>767</v>
      </c>
      <c r="F15" s="10" t="s">
        <v>68</v>
      </c>
      <c r="G15" s="10" t="s">
        <v>55</v>
      </c>
      <c r="H15" s="10" t="s">
        <v>58</v>
      </c>
      <c r="I15" s="16" t="s">
        <v>413</v>
      </c>
      <c r="J15" s="36" t="s">
        <v>414</v>
      </c>
    </row>
    <row r="16" spans="1:10" ht="52.5" customHeight="1" x14ac:dyDescent="0.25">
      <c r="A16" s="10" t="s">
        <v>71</v>
      </c>
      <c r="B16" s="10" t="s">
        <v>10</v>
      </c>
      <c r="C16" s="9">
        <v>52</v>
      </c>
      <c r="D16" s="9">
        <v>4</v>
      </c>
      <c r="E16" s="16" t="s">
        <v>770</v>
      </c>
      <c r="F16" s="10" t="s">
        <v>72</v>
      </c>
      <c r="G16" s="10" t="s">
        <v>12</v>
      </c>
      <c r="H16" s="10" t="s">
        <v>62</v>
      </c>
      <c r="I16" s="16" t="s">
        <v>526</v>
      </c>
      <c r="J16" s="36" t="s">
        <v>779</v>
      </c>
    </row>
    <row r="17" spans="1:10" ht="69.75" customHeight="1" x14ac:dyDescent="0.25">
      <c r="A17" s="35" t="s">
        <v>73</v>
      </c>
      <c r="B17" s="35" t="s">
        <v>17</v>
      </c>
      <c r="C17" s="9">
        <v>12</v>
      </c>
      <c r="D17" s="9">
        <v>3</v>
      </c>
      <c r="E17" s="16" t="s">
        <v>771</v>
      </c>
      <c r="F17" s="10" t="s">
        <v>74</v>
      </c>
      <c r="G17" s="10" t="s">
        <v>21</v>
      </c>
      <c r="H17" s="10" t="s">
        <v>75</v>
      </c>
      <c r="I17" s="16" t="s">
        <v>525</v>
      </c>
      <c r="J17" s="42" t="s">
        <v>524</v>
      </c>
    </row>
    <row r="18" spans="1:10" ht="66" customHeight="1" x14ac:dyDescent="0.25">
      <c r="A18" s="10" t="s">
        <v>76</v>
      </c>
      <c r="B18" s="10" t="s">
        <v>17</v>
      </c>
      <c r="C18" s="9" t="s">
        <v>48</v>
      </c>
      <c r="D18" s="9">
        <v>6</v>
      </c>
      <c r="E18" s="16" t="s">
        <v>769</v>
      </c>
      <c r="F18" s="10" t="s">
        <v>77</v>
      </c>
      <c r="G18" s="10" t="s">
        <v>55</v>
      </c>
      <c r="H18" s="10" t="s">
        <v>58</v>
      </c>
      <c r="I18" s="16" t="s">
        <v>415</v>
      </c>
      <c r="J18" s="36" t="s">
        <v>527</v>
      </c>
    </row>
    <row r="19" spans="1:10" ht="52.5" customHeight="1" x14ac:dyDescent="0.25">
      <c r="A19" s="35" t="s">
        <v>78</v>
      </c>
      <c r="B19" s="10" t="s">
        <v>17</v>
      </c>
      <c r="C19" s="9" t="s">
        <v>80</v>
      </c>
      <c r="D19" s="9">
        <v>5</v>
      </c>
      <c r="E19" s="16" t="s">
        <v>772</v>
      </c>
      <c r="F19" s="10" t="s">
        <v>79</v>
      </c>
      <c r="G19" s="10" t="s">
        <v>55</v>
      </c>
      <c r="H19" s="10" t="s">
        <v>58</v>
      </c>
      <c r="I19" s="16" t="s">
        <v>416</v>
      </c>
      <c r="J19" s="36" t="s">
        <v>417</v>
      </c>
    </row>
    <row r="20" spans="1:10" ht="52.5" customHeight="1" x14ac:dyDescent="0.25">
      <c r="A20" s="10" t="s">
        <v>81</v>
      </c>
      <c r="B20" s="10" t="s">
        <v>17</v>
      </c>
      <c r="C20" s="9" t="s">
        <v>69</v>
      </c>
      <c r="D20" s="9">
        <v>6</v>
      </c>
      <c r="E20" s="16" t="s">
        <v>770</v>
      </c>
      <c r="F20" s="10" t="s">
        <v>82</v>
      </c>
      <c r="G20" s="10" t="s">
        <v>12</v>
      </c>
      <c r="H20" s="10" t="s">
        <v>62</v>
      </c>
      <c r="I20" s="16" t="s">
        <v>418</v>
      </c>
      <c r="J20" s="36" t="s">
        <v>419</v>
      </c>
    </row>
    <row r="21" spans="1:10" ht="52.5" customHeight="1" x14ac:dyDescent="0.25">
      <c r="A21" s="10" t="s">
        <v>83</v>
      </c>
      <c r="B21" s="10" t="s">
        <v>10</v>
      </c>
      <c r="C21" s="9" t="s">
        <v>85</v>
      </c>
      <c r="D21" s="9">
        <v>32</v>
      </c>
      <c r="E21" s="16" t="s">
        <v>769</v>
      </c>
      <c r="F21" s="10" t="s">
        <v>84</v>
      </c>
      <c r="G21" s="10" t="s">
        <v>12</v>
      </c>
      <c r="H21" s="10" t="s">
        <v>75</v>
      </c>
      <c r="I21" s="16" t="s">
        <v>567</v>
      </c>
      <c r="J21" s="36" t="s">
        <v>420</v>
      </c>
    </row>
    <row r="22" spans="1:10" ht="52.5" customHeight="1" x14ac:dyDescent="0.25">
      <c r="A22" s="10" t="s">
        <v>86</v>
      </c>
      <c r="B22" s="10" t="s">
        <v>10</v>
      </c>
      <c r="C22" s="9" t="s">
        <v>88</v>
      </c>
      <c r="D22" s="9" t="s">
        <v>89</v>
      </c>
      <c r="E22" s="16" t="s">
        <v>773</v>
      </c>
      <c r="F22" s="10" t="s">
        <v>87</v>
      </c>
      <c r="G22" s="10" t="s">
        <v>55</v>
      </c>
      <c r="H22" s="10" t="s">
        <v>58</v>
      </c>
      <c r="I22" s="16" t="s">
        <v>422</v>
      </c>
      <c r="J22" s="36" t="s">
        <v>421</v>
      </c>
    </row>
    <row r="23" spans="1:10" ht="60.75" customHeight="1" x14ac:dyDescent="0.25">
      <c r="A23" s="10" t="s">
        <v>90</v>
      </c>
      <c r="B23" s="10" t="s">
        <v>17</v>
      </c>
      <c r="C23" s="9" t="s">
        <v>14</v>
      </c>
      <c r="D23" s="9" t="s">
        <v>70</v>
      </c>
      <c r="E23" s="9"/>
      <c r="F23" s="10" t="s">
        <v>91</v>
      </c>
      <c r="G23" s="10" t="s">
        <v>12</v>
      </c>
      <c r="H23" s="10" t="s">
        <v>75</v>
      </c>
      <c r="I23" s="16" t="s">
        <v>423</v>
      </c>
      <c r="J23" s="36" t="s">
        <v>424</v>
      </c>
    </row>
    <row r="24" spans="1:10" ht="52.5" customHeight="1" x14ac:dyDescent="0.25">
      <c r="A24" s="10" t="s">
        <v>92</v>
      </c>
      <c r="B24" s="10" t="s">
        <v>10</v>
      </c>
      <c r="C24" s="9" t="s">
        <v>94</v>
      </c>
      <c r="D24" s="9">
        <v>5</v>
      </c>
      <c r="E24" s="9"/>
      <c r="F24" s="10" t="s">
        <v>93</v>
      </c>
      <c r="G24" s="10" t="s">
        <v>55</v>
      </c>
      <c r="H24" s="10" t="s">
        <v>58</v>
      </c>
      <c r="I24" s="16" t="s">
        <v>425</v>
      </c>
      <c r="J24" s="36" t="s">
        <v>513</v>
      </c>
    </row>
    <row r="25" spans="1:10" ht="52.5" customHeight="1" x14ac:dyDescent="0.25">
      <c r="A25" s="10" t="s">
        <v>95</v>
      </c>
      <c r="B25" s="10" t="s">
        <v>10</v>
      </c>
      <c r="C25" s="9" t="s">
        <v>89</v>
      </c>
      <c r="D25" s="9">
        <v>5</v>
      </c>
      <c r="E25" s="9"/>
      <c r="F25" s="10" t="s">
        <v>96</v>
      </c>
      <c r="G25" s="10" t="s">
        <v>55</v>
      </c>
      <c r="H25" s="10" t="s">
        <v>58</v>
      </c>
      <c r="I25" s="16" t="s">
        <v>512</v>
      </c>
      <c r="J25" s="36" t="s">
        <v>513</v>
      </c>
    </row>
    <row r="26" spans="1:10" ht="85.5" customHeight="1" x14ac:dyDescent="0.25">
      <c r="A26" s="10" t="s">
        <v>97</v>
      </c>
      <c r="B26" s="10" t="s">
        <v>17</v>
      </c>
      <c r="C26" s="9">
        <v>14</v>
      </c>
      <c r="D26" s="9">
        <v>1</v>
      </c>
      <c r="E26" s="9"/>
      <c r="F26" s="10" t="s">
        <v>98</v>
      </c>
      <c r="G26" s="10" t="s">
        <v>12</v>
      </c>
      <c r="H26" s="10" t="s">
        <v>62</v>
      </c>
      <c r="I26" s="16" t="s">
        <v>514</v>
      </c>
      <c r="J26" s="36" t="s">
        <v>99</v>
      </c>
    </row>
    <row r="27" spans="1:10" ht="52.5" customHeight="1" x14ac:dyDescent="0.25">
      <c r="A27" s="10" t="s">
        <v>100</v>
      </c>
      <c r="B27" s="10" t="s">
        <v>10</v>
      </c>
      <c r="C27" s="9" t="s">
        <v>103</v>
      </c>
      <c r="D27" s="9">
        <v>2</v>
      </c>
      <c r="E27" s="9"/>
      <c r="F27" s="10" t="s">
        <v>101</v>
      </c>
      <c r="G27" s="10" t="s">
        <v>12</v>
      </c>
      <c r="H27" s="10" t="s">
        <v>62</v>
      </c>
      <c r="I27" s="16" t="s">
        <v>515</v>
      </c>
      <c r="J27" s="10" t="s">
        <v>102</v>
      </c>
    </row>
    <row r="28" spans="1:10" ht="52.5" customHeight="1" x14ac:dyDescent="0.25">
      <c r="A28" s="10" t="s">
        <v>104</v>
      </c>
      <c r="B28" s="10" t="s">
        <v>10</v>
      </c>
      <c r="C28" s="9" t="s">
        <v>107</v>
      </c>
      <c r="D28" s="9">
        <v>4</v>
      </c>
      <c r="E28" s="9"/>
      <c r="F28" s="10" t="s">
        <v>105</v>
      </c>
      <c r="G28" s="10" t="s">
        <v>26</v>
      </c>
      <c r="H28" s="10" t="s">
        <v>29</v>
      </c>
      <c r="I28" s="16" t="s">
        <v>565</v>
      </c>
      <c r="J28" s="36" t="s">
        <v>106</v>
      </c>
    </row>
    <row r="29" spans="1:10" ht="52.5" customHeight="1" x14ac:dyDescent="0.25">
      <c r="A29" s="10" t="s">
        <v>112</v>
      </c>
      <c r="B29" s="10" t="s">
        <v>17</v>
      </c>
      <c r="C29" s="9" t="s">
        <v>113</v>
      </c>
      <c r="D29" s="9">
        <v>14</v>
      </c>
      <c r="E29" s="9"/>
      <c r="F29" s="10" t="s">
        <v>60</v>
      </c>
      <c r="G29" s="10" t="s">
        <v>12</v>
      </c>
      <c r="H29" s="10" t="s">
        <v>62</v>
      </c>
      <c r="I29" s="9" t="s">
        <v>394</v>
      </c>
      <c r="J29" s="36" t="s">
        <v>520</v>
      </c>
    </row>
    <row r="30" spans="1:10" ht="52.5" customHeight="1" x14ac:dyDescent="0.25">
      <c r="A30" s="10" t="s">
        <v>114</v>
      </c>
      <c r="B30" s="10" t="s">
        <v>10</v>
      </c>
      <c r="C30" s="9" t="s">
        <v>36</v>
      </c>
      <c r="D30" s="16" t="s">
        <v>518</v>
      </c>
      <c r="E30" s="16"/>
      <c r="F30" s="10" t="s">
        <v>115</v>
      </c>
      <c r="G30" s="10" t="s">
        <v>26</v>
      </c>
      <c r="H30" s="10" t="s">
        <v>29</v>
      </c>
      <c r="I30" s="16" t="s">
        <v>516</v>
      </c>
      <c r="J30" s="36" t="s">
        <v>517</v>
      </c>
    </row>
    <row r="31" spans="1:10" ht="52.5" customHeight="1" x14ac:dyDescent="0.25">
      <c r="A31" s="10" t="s">
        <v>116</v>
      </c>
      <c r="B31" s="10" t="s">
        <v>17</v>
      </c>
      <c r="C31" s="9" t="s">
        <v>118</v>
      </c>
      <c r="D31" s="9"/>
      <c r="E31" s="9"/>
      <c r="F31" s="10" t="s">
        <v>117</v>
      </c>
      <c r="G31" s="10" t="s">
        <v>26</v>
      </c>
      <c r="H31" s="10" t="s">
        <v>29</v>
      </c>
      <c r="I31" s="16" t="s">
        <v>566</v>
      </c>
      <c r="J31" s="36" t="s">
        <v>519</v>
      </c>
    </row>
    <row r="32" spans="1:10" ht="52.5" customHeight="1" x14ac:dyDescent="0.25">
      <c r="A32" s="10" t="s">
        <v>572</v>
      </c>
      <c r="B32" s="10" t="s">
        <v>10</v>
      </c>
      <c r="C32" s="9">
        <v>17</v>
      </c>
      <c r="D32" s="9">
        <v>8</v>
      </c>
      <c r="E32" s="9"/>
      <c r="F32" s="10" t="s">
        <v>573</v>
      </c>
      <c r="G32" s="10">
        <v>30240</v>
      </c>
      <c r="H32" s="10" t="s">
        <v>571</v>
      </c>
      <c r="I32" s="16" t="s">
        <v>574</v>
      </c>
      <c r="J32" s="36" t="s">
        <v>577</v>
      </c>
    </row>
    <row r="33" spans="1:10" ht="52.5" customHeight="1" x14ac:dyDescent="0.25">
      <c r="A33" s="10" t="s">
        <v>575</v>
      </c>
      <c r="B33" s="10" t="s">
        <v>10</v>
      </c>
      <c r="C33" s="9">
        <v>40</v>
      </c>
      <c r="D33" s="9">
        <v>15</v>
      </c>
      <c r="E33" s="9"/>
      <c r="F33" s="10" t="s">
        <v>576</v>
      </c>
      <c r="G33" s="10">
        <v>30240</v>
      </c>
      <c r="H33" s="10" t="s">
        <v>571</v>
      </c>
      <c r="I33" s="16" t="s">
        <v>578</v>
      </c>
      <c r="J33" s="36" t="s">
        <v>579</v>
      </c>
    </row>
    <row r="34" spans="1:10" ht="52.5" customHeight="1" x14ac:dyDescent="0.25">
      <c r="A34" s="10" t="s">
        <v>580</v>
      </c>
      <c r="B34" s="10" t="s">
        <v>10</v>
      </c>
      <c r="C34" s="9">
        <v>51</v>
      </c>
      <c r="D34" s="9">
        <v>15</v>
      </c>
      <c r="E34" s="9"/>
      <c r="F34" s="10" t="s">
        <v>581</v>
      </c>
      <c r="G34" s="10">
        <v>30240</v>
      </c>
      <c r="H34" s="10" t="s">
        <v>571</v>
      </c>
      <c r="I34" s="16" t="s">
        <v>582</v>
      </c>
      <c r="J34" s="36" t="s">
        <v>583</v>
      </c>
    </row>
    <row r="35" spans="1:10" ht="52.5" customHeight="1" x14ac:dyDescent="0.25">
      <c r="A35" s="10" t="s">
        <v>584</v>
      </c>
      <c r="B35" s="10" t="s">
        <v>17</v>
      </c>
      <c r="C35" s="9">
        <v>27</v>
      </c>
      <c r="D35" s="9">
        <v>0</v>
      </c>
      <c r="E35" s="9"/>
      <c r="F35" s="10" t="s">
        <v>585</v>
      </c>
      <c r="G35" s="10">
        <v>30240</v>
      </c>
      <c r="H35" s="10" t="s">
        <v>586</v>
      </c>
      <c r="I35" s="16" t="s">
        <v>587</v>
      </c>
      <c r="J35" s="36" t="s">
        <v>588</v>
      </c>
    </row>
    <row r="36" spans="1:10" ht="52.5" customHeight="1" x14ac:dyDescent="0.25">
      <c r="A36" s="10" t="s">
        <v>589</v>
      </c>
      <c r="B36" s="10" t="s">
        <v>17</v>
      </c>
      <c r="C36" s="9">
        <v>28</v>
      </c>
      <c r="D36" s="9">
        <v>0</v>
      </c>
      <c r="E36" s="9"/>
      <c r="F36" s="10" t="s">
        <v>590</v>
      </c>
      <c r="G36" s="10">
        <v>30240</v>
      </c>
      <c r="H36" s="10" t="s">
        <v>586</v>
      </c>
      <c r="I36" s="16" t="s">
        <v>591</v>
      </c>
      <c r="J36" s="36" t="s">
        <v>592</v>
      </c>
    </row>
    <row r="37" spans="1:10" ht="52.5" customHeight="1" x14ac:dyDescent="0.25">
      <c r="A37" s="43" t="s">
        <v>600</v>
      </c>
      <c r="B37" s="44" t="s">
        <v>10</v>
      </c>
      <c r="C37" s="16">
        <v>26</v>
      </c>
      <c r="D37" s="9">
        <v>11</v>
      </c>
      <c r="E37" s="9"/>
      <c r="F37" s="10" t="s">
        <v>642</v>
      </c>
      <c r="G37" s="10" t="s">
        <v>643</v>
      </c>
      <c r="H37" s="10" t="s">
        <v>644</v>
      </c>
      <c r="I37" s="9" t="s">
        <v>702</v>
      </c>
      <c r="J37" s="45" t="s">
        <v>703</v>
      </c>
    </row>
    <row r="38" spans="1:10" ht="52.5" customHeight="1" x14ac:dyDescent="0.25">
      <c r="A38" s="43" t="s">
        <v>601</v>
      </c>
      <c r="B38" s="44" t="s">
        <v>10</v>
      </c>
      <c r="C38" s="9">
        <v>26</v>
      </c>
      <c r="D38" s="9">
        <v>6</v>
      </c>
      <c r="E38" s="16" t="s">
        <v>774</v>
      </c>
      <c r="F38" s="10" t="s">
        <v>645</v>
      </c>
      <c r="G38" s="10" t="s">
        <v>646</v>
      </c>
      <c r="H38" s="10" t="s">
        <v>647</v>
      </c>
      <c r="I38" s="65" t="s">
        <v>704</v>
      </c>
      <c r="J38" s="45" t="s">
        <v>705</v>
      </c>
    </row>
    <row r="39" spans="1:10" ht="52.5" customHeight="1" x14ac:dyDescent="0.25">
      <c r="A39" s="43" t="s">
        <v>24</v>
      </c>
      <c r="B39" s="44" t="s">
        <v>10</v>
      </c>
      <c r="C39" s="9" t="s">
        <v>27</v>
      </c>
      <c r="D39" s="9">
        <f>9+4</f>
        <v>13</v>
      </c>
      <c r="E39" s="16" t="s">
        <v>774</v>
      </c>
      <c r="F39" s="10" t="s">
        <v>25</v>
      </c>
      <c r="G39" s="10" t="s">
        <v>26</v>
      </c>
      <c r="H39" s="10" t="s">
        <v>29</v>
      </c>
      <c r="I39" s="65" t="s">
        <v>402</v>
      </c>
      <c r="J39" s="45" t="s">
        <v>401</v>
      </c>
    </row>
    <row r="40" spans="1:10" ht="52.5" customHeight="1" x14ac:dyDescent="0.25">
      <c r="A40" s="43" t="s">
        <v>602</v>
      </c>
      <c r="B40" s="44" t="s">
        <v>10</v>
      </c>
      <c r="C40" s="9">
        <v>80</v>
      </c>
      <c r="D40" s="9">
        <v>60</v>
      </c>
      <c r="E40" s="16" t="s">
        <v>775</v>
      </c>
      <c r="F40" s="10" t="s">
        <v>648</v>
      </c>
      <c r="G40" s="10" t="s">
        <v>646</v>
      </c>
      <c r="H40" s="10" t="s">
        <v>647</v>
      </c>
      <c r="I40" s="65" t="s">
        <v>706</v>
      </c>
      <c r="J40" s="43" t="s">
        <v>685</v>
      </c>
    </row>
    <row r="41" spans="1:10" ht="52.5" customHeight="1" x14ac:dyDescent="0.25">
      <c r="A41" s="43" t="s">
        <v>603</v>
      </c>
      <c r="B41" s="44" t="s">
        <v>10</v>
      </c>
      <c r="C41" s="9" t="s">
        <v>633</v>
      </c>
      <c r="D41" s="9" t="s">
        <v>630</v>
      </c>
      <c r="E41" s="16" t="s">
        <v>777</v>
      </c>
      <c r="F41" s="10" t="s">
        <v>649</v>
      </c>
      <c r="G41" s="10" t="s">
        <v>650</v>
      </c>
      <c r="H41" s="10" t="s">
        <v>651</v>
      </c>
      <c r="I41" s="65" t="s">
        <v>707</v>
      </c>
      <c r="J41" s="45" t="s">
        <v>708</v>
      </c>
    </row>
    <row r="42" spans="1:10" ht="52.5" customHeight="1" x14ac:dyDescent="0.25">
      <c r="A42" s="43" t="s">
        <v>604</v>
      </c>
      <c r="B42" s="44" t="s">
        <v>17</v>
      </c>
      <c r="C42" s="9" t="s">
        <v>36</v>
      </c>
      <c r="D42" s="9">
        <v>6</v>
      </c>
      <c r="E42" s="9"/>
      <c r="F42" s="10" t="s">
        <v>652</v>
      </c>
      <c r="G42" s="10" t="s">
        <v>653</v>
      </c>
      <c r="H42" s="10" t="s">
        <v>654</v>
      </c>
      <c r="I42" s="66" t="s">
        <v>711</v>
      </c>
      <c r="J42" s="45" t="s">
        <v>709</v>
      </c>
    </row>
    <row r="43" spans="1:10" ht="52.5" customHeight="1" x14ac:dyDescent="0.25">
      <c r="A43" s="63" t="s">
        <v>605</v>
      </c>
      <c r="B43" s="44" t="s">
        <v>10</v>
      </c>
      <c r="C43" s="9">
        <v>42</v>
      </c>
      <c r="D43" s="9">
        <v>10</v>
      </c>
      <c r="E43" s="9"/>
      <c r="F43" s="10" t="s">
        <v>655</v>
      </c>
      <c r="G43" s="10" t="s">
        <v>656</v>
      </c>
      <c r="H43" s="10" t="s">
        <v>657</v>
      </c>
      <c r="I43" s="65" t="s">
        <v>710</v>
      </c>
      <c r="J43" s="43" t="s">
        <v>686</v>
      </c>
    </row>
    <row r="44" spans="1:10" ht="52.5" customHeight="1" x14ac:dyDescent="0.25">
      <c r="A44" s="43" t="s">
        <v>606</v>
      </c>
      <c r="B44" s="44" t="s">
        <v>17</v>
      </c>
      <c r="C44" s="9">
        <v>21</v>
      </c>
      <c r="D44" s="9">
        <v>6</v>
      </c>
      <c r="E44" s="9"/>
      <c r="F44" s="10" t="s">
        <v>658</v>
      </c>
      <c r="G44" s="10" t="s">
        <v>47</v>
      </c>
      <c r="H44" s="10" t="s">
        <v>659</v>
      </c>
      <c r="I44" s="65" t="s">
        <v>712</v>
      </c>
      <c r="J44" s="43" t="s">
        <v>687</v>
      </c>
    </row>
    <row r="45" spans="1:10" ht="52.5" customHeight="1" x14ac:dyDescent="0.25">
      <c r="A45" s="43" t="s">
        <v>607</v>
      </c>
      <c r="B45" s="44" t="s">
        <v>10</v>
      </c>
      <c r="C45" s="9" t="s">
        <v>69</v>
      </c>
      <c r="D45" s="9">
        <v>30</v>
      </c>
      <c r="E45" s="9"/>
      <c r="F45" s="10" t="s">
        <v>660</v>
      </c>
      <c r="G45" s="10" t="s">
        <v>653</v>
      </c>
      <c r="H45" s="10" t="s">
        <v>654</v>
      </c>
      <c r="I45" s="65" t="s">
        <v>713</v>
      </c>
      <c r="J45" s="45" t="s">
        <v>714</v>
      </c>
    </row>
    <row r="46" spans="1:10" ht="52.5" customHeight="1" x14ac:dyDescent="0.25">
      <c r="A46" s="43" t="s">
        <v>608</v>
      </c>
      <c r="B46" s="44" t="s">
        <v>10</v>
      </c>
      <c r="C46" s="9" t="s">
        <v>41</v>
      </c>
      <c r="D46" s="9">
        <v>11</v>
      </c>
      <c r="E46" s="62" t="s">
        <v>776</v>
      </c>
      <c r="F46" s="10" t="s">
        <v>661</v>
      </c>
      <c r="G46" s="10" t="s">
        <v>653</v>
      </c>
      <c r="H46" s="10" t="s">
        <v>654</v>
      </c>
      <c r="I46" s="65" t="s">
        <v>715</v>
      </c>
      <c r="J46" s="45" t="s">
        <v>716</v>
      </c>
    </row>
    <row r="47" spans="1:10" ht="52.5" customHeight="1" x14ac:dyDescent="0.25">
      <c r="A47" s="43" t="s">
        <v>609</v>
      </c>
      <c r="B47" s="44" t="s">
        <v>10</v>
      </c>
      <c r="C47" s="9">
        <v>25</v>
      </c>
      <c r="D47" s="9">
        <v>7</v>
      </c>
      <c r="E47" s="9"/>
      <c r="F47" s="10" t="s">
        <v>662</v>
      </c>
      <c r="G47" s="10" t="s">
        <v>656</v>
      </c>
      <c r="H47" s="10" t="s">
        <v>657</v>
      </c>
      <c r="I47" s="65" t="s">
        <v>717</v>
      </c>
      <c r="J47" s="43" t="s">
        <v>688</v>
      </c>
    </row>
    <row r="48" spans="1:10" ht="52.5" customHeight="1" x14ac:dyDescent="0.25">
      <c r="A48" s="63" t="s">
        <v>610</v>
      </c>
      <c r="B48" s="44" t="s">
        <v>10</v>
      </c>
      <c r="C48" s="9">
        <v>30</v>
      </c>
      <c r="D48" s="9" t="s">
        <v>631</v>
      </c>
      <c r="E48" s="9"/>
      <c r="F48" s="10" t="s">
        <v>663</v>
      </c>
      <c r="G48" s="10" t="s">
        <v>650</v>
      </c>
      <c r="H48" s="10" t="s">
        <v>651</v>
      </c>
      <c r="I48" s="65" t="s">
        <v>718</v>
      </c>
      <c r="J48" s="45" t="s">
        <v>719</v>
      </c>
    </row>
    <row r="49" spans="1:10" ht="52.5" customHeight="1" x14ac:dyDescent="0.25">
      <c r="A49" s="63" t="s">
        <v>611</v>
      </c>
      <c r="B49" s="44" t="s">
        <v>10</v>
      </c>
      <c r="C49" s="9" t="s">
        <v>635</v>
      </c>
      <c r="D49" s="9">
        <v>14</v>
      </c>
      <c r="E49" s="9"/>
      <c r="F49" s="10" t="s">
        <v>664</v>
      </c>
      <c r="G49" s="10" t="s">
        <v>656</v>
      </c>
      <c r="H49" s="10" t="s">
        <v>657</v>
      </c>
      <c r="I49" s="65" t="s">
        <v>720</v>
      </c>
      <c r="J49" s="45" t="s">
        <v>721</v>
      </c>
    </row>
    <row r="50" spans="1:10" ht="52.5" customHeight="1" x14ac:dyDescent="0.25">
      <c r="A50" s="43" t="s">
        <v>53</v>
      </c>
      <c r="B50" s="44" t="s">
        <v>17</v>
      </c>
      <c r="C50" s="9">
        <v>16</v>
      </c>
      <c r="D50" s="9">
        <v>1</v>
      </c>
      <c r="E50" s="9"/>
      <c r="F50" s="10" t="s">
        <v>665</v>
      </c>
      <c r="G50" s="10" t="s">
        <v>653</v>
      </c>
      <c r="H50" s="10" t="s">
        <v>654</v>
      </c>
      <c r="I50" s="65" t="s">
        <v>722</v>
      </c>
      <c r="J50" s="43" t="s">
        <v>689</v>
      </c>
    </row>
    <row r="51" spans="1:10" ht="52.5" customHeight="1" x14ac:dyDescent="0.25">
      <c r="A51" s="43" t="s">
        <v>612</v>
      </c>
      <c r="B51" s="44" t="s">
        <v>17</v>
      </c>
      <c r="C51" s="9" t="s">
        <v>636</v>
      </c>
      <c r="D51" s="9">
        <v>9</v>
      </c>
      <c r="E51" s="9"/>
      <c r="F51" s="10" t="s">
        <v>666</v>
      </c>
      <c r="G51" s="10" t="s">
        <v>653</v>
      </c>
      <c r="H51" s="10" t="s">
        <v>654</v>
      </c>
      <c r="I51" s="65" t="s">
        <v>723</v>
      </c>
      <c r="J51" s="45" t="s">
        <v>724</v>
      </c>
    </row>
    <row r="52" spans="1:10" ht="52.5" customHeight="1" x14ac:dyDescent="0.25">
      <c r="A52" s="43" t="s">
        <v>613</v>
      </c>
      <c r="B52" s="44" t="s">
        <v>17</v>
      </c>
      <c r="C52" s="9">
        <v>10</v>
      </c>
      <c r="D52" s="9">
        <v>3</v>
      </c>
      <c r="E52" s="9"/>
      <c r="F52" s="10" t="s">
        <v>667</v>
      </c>
      <c r="G52" s="10" t="s">
        <v>656</v>
      </c>
      <c r="H52" s="10" t="s">
        <v>657</v>
      </c>
      <c r="I52" s="65" t="s">
        <v>725</v>
      </c>
      <c r="J52" s="45" t="s">
        <v>750</v>
      </c>
    </row>
    <row r="53" spans="1:10" ht="52.5" customHeight="1" x14ac:dyDescent="0.25">
      <c r="A53" s="43" t="s">
        <v>614</v>
      </c>
      <c r="B53" s="44" t="s">
        <v>10</v>
      </c>
      <c r="C53" s="9" t="s">
        <v>637</v>
      </c>
      <c r="D53" s="9">
        <v>6</v>
      </c>
      <c r="E53" s="9"/>
      <c r="F53" s="10" t="s">
        <v>668</v>
      </c>
      <c r="G53" s="10" t="s">
        <v>653</v>
      </c>
      <c r="H53" s="10" t="s">
        <v>654</v>
      </c>
      <c r="I53" s="66" t="s">
        <v>726</v>
      </c>
      <c r="J53" s="43" t="s">
        <v>690</v>
      </c>
    </row>
    <row r="54" spans="1:10" ht="52.5" customHeight="1" x14ac:dyDescent="0.25">
      <c r="A54" s="43" t="s">
        <v>615</v>
      </c>
      <c r="B54" s="44" t="s">
        <v>10</v>
      </c>
      <c r="C54" s="9" t="s">
        <v>638</v>
      </c>
      <c r="D54" s="9">
        <v>4</v>
      </c>
      <c r="E54" s="9"/>
      <c r="F54" s="10" t="s">
        <v>669</v>
      </c>
      <c r="G54" s="10" t="s">
        <v>653</v>
      </c>
      <c r="H54" s="10" t="s">
        <v>654</v>
      </c>
      <c r="I54" s="65" t="s">
        <v>727</v>
      </c>
      <c r="J54" s="45" t="s">
        <v>728</v>
      </c>
    </row>
    <row r="55" spans="1:10" ht="52.5" customHeight="1" x14ac:dyDescent="0.25">
      <c r="A55" s="43" t="s">
        <v>616</v>
      </c>
      <c r="B55" s="44" t="s">
        <v>17</v>
      </c>
      <c r="C55" s="9" t="s">
        <v>637</v>
      </c>
      <c r="D55" s="9">
        <v>8</v>
      </c>
      <c r="E55" s="9"/>
      <c r="F55" s="10" t="s">
        <v>670</v>
      </c>
      <c r="G55" s="10" t="s">
        <v>653</v>
      </c>
      <c r="H55" s="10" t="s">
        <v>654</v>
      </c>
      <c r="I55" s="65" t="s">
        <v>729</v>
      </c>
      <c r="J55" s="45" t="s">
        <v>730</v>
      </c>
    </row>
    <row r="56" spans="1:10" ht="52.5" customHeight="1" x14ac:dyDescent="0.25">
      <c r="A56" s="43" t="s">
        <v>617</v>
      </c>
      <c r="B56" s="44" t="s">
        <v>17</v>
      </c>
      <c r="C56" s="9">
        <v>24</v>
      </c>
      <c r="D56" s="9">
        <v>1</v>
      </c>
      <c r="E56" s="9"/>
      <c r="F56" s="10" t="s">
        <v>671</v>
      </c>
      <c r="G56" s="10" t="s">
        <v>653</v>
      </c>
      <c r="H56" s="10" t="s">
        <v>654</v>
      </c>
      <c r="I56" s="65" t="s">
        <v>731</v>
      </c>
      <c r="J56" s="43" t="s">
        <v>691</v>
      </c>
    </row>
    <row r="57" spans="1:10" ht="52.5" customHeight="1" x14ac:dyDescent="0.25">
      <c r="A57" s="63" t="s">
        <v>16</v>
      </c>
      <c r="B57" s="44" t="s">
        <v>17</v>
      </c>
      <c r="C57" s="9" t="s">
        <v>639</v>
      </c>
      <c r="D57" s="9">
        <v>10</v>
      </c>
      <c r="E57" s="9"/>
      <c r="F57" s="10" t="s">
        <v>672</v>
      </c>
      <c r="G57" s="10" t="s">
        <v>653</v>
      </c>
      <c r="H57" s="10" t="s">
        <v>654</v>
      </c>
      <c r="I57" s="16" t="s">
        <v>732</v>
      </c>
      <c r="J57" s="45" t="s">
        <v>737</v>
      </c>
    </row>
    <row r="58" spans="1:10" ht="52.5" customHeight="1" x14ac:dyDescent="0.25">
      <c r="A58" s="43" t="s">
        <v>618</v>
      </c>
      <c r="B58" s="44" t="s">
        <v>17</v>
      </c>
      <c r="C58" s="9" t="s">
        <v>640</v>
      </c>
      <c r="D58" s="9">
        <v>2</v>
      </c>
      <c r="E58" s="9"/>
      <c r="F58" s="10" t="s">
        <v>673</v>
      </c>
      <c r="G58" s="10" t="s">
        <v>653</v>
      </c>
      <c r="H58" s="10" t="s">
        <v>654</v>
      </c>
      <c r="I58" s="65" t="s">
        <v>733</v>
      </c>
      <c r="J58" s="43" t="s">
        <v>692</v>
      </c>
    </row>
    <row r="59" spans="1:10" ht="52.5" customHeight="1" x14ac:dyDescent="0.25">
      <c r="A59" s="43" t="s">
        <v>619</v>
      </c>
      <c r="B59" s="44" t="s">
        <v>17</v>
      </c>
      <c r="C59" s="9" t="s">
        <v>641</v>
      </c>
      <c r="D59" s="9">
        <v>15</v>
      </c>
      <c r="E59" s="9"/>
      <c r="F59" s="10" t="s">
        <v>674</v>
      </c>
      <c r="G59" s="10" t="s">
        <v>656</v>
      </c>
      <c r="H59" s="10" t="s">
        <v>657</v>
      </c>
      <c r="I59" s="65" t="s">
        <v>734</v>
      </c>
      <c r="J59" s="43" t="s">
        <v>693</v>
      </c>
    </row>
    <row r="60" spans="1:10" ht="52.5" customHeight="1" x14ac:dyDescent="0.25">
      <c r="A60" s="43" t="s">
        <v>620</v>
      </c>
      <c r="B60" s="44" t="s">
        <v>10</v>
      </c>
      <c r="C60" s="9" t="s">
        <v>634</v>
      </c>
      <c r="D60" s="9">
        <v>20</v>
      </c>
      <c r="E60" s="9"/>
      <c r="F60" s="10" t="s">
        <v>675</v>
      </c>
      <c r="G60" s="10" t="s">
        <v>656</v>
      </c>
      <c r="H60" s="10" t="s">
        <v>657</v>
      </c>
      <c r="I60" s="65" t="s">
        <v>735</v>
      </c>
      <c r="J60" s="45" t="s">
        <v>752</v>
      </c>
    </row>
    <row r="61" spans="1:10" ht="52.5" hidden="1" customHeight="1" x14ac:dyDescent="0.25">
      <c r="A61" s="63" t="s">
        <v>621</v>
      </c>
      <c r="B61" s="44" t="s">
        <v>38</v>
      </c>
      <c r="C61" s="9">
        <v>6</v>
      </c>
      <c r="D61" s="9"/>
      <c r="E61" s="9"/>
      <c r="F61" s="10" t="s">
        <v>676</v>
      </c>
      <c r="G61" s="10" t="s">
        <v>653</v>
      </c>
      <c r="H61" s="35" t="s">
        <v>654</v>
      </c>
      <c r="I61" s="16" t="s">
        <v>736</v>
      </c>
      <c r="J61" s="43" t="s">
        <v>694</v>
      </c>
    </row>
    <row r="62" spans="1:10" ht="52.5" customHeight="1" x14ac:dyDescent="0.25">
      <c r="A62" s="63" t="s">
        <v>739</v>
      </c>
      <c r="B62" s="47" t="s">
        <v>10</v>
      </c>
      <c r="C62" s="9" t="s">
        <v>638</v>
      </c>
      <c r="D62" s="9"/>
      <c r="E62" s="9"/>
      <c r="F62" s="10" t="s">
        <v>677</v>
      </c>
      <c r="G62" s="10" t="s">
        <v>653</v>
      </c>
      <c r="H62" s="10" t="s">
        <v>654</v>
      </c>
      <c r="I62" s="65" t="s">
        <v>738</v>
      </c>
      <c r="J62" s="43" t="s">
        <v>695</v>
      </c>
    </row>
    <row r="63" spans="1:10" ht="52.5" customHeight="1" x14ac:dyDescent="0.25">
      <c r="A63" s="63" t="s">
        <v>622</v>
      </c>
      <c r="B63" s="44" t="s">
        <v>10</v>
      </c>
      <c r="C63" s="9">
        <v>43</v>
      </c>
      <c r="D63" s="9">
        <v>8</v>
      </c>
      <c r="E63" s="9"/>
      <c r="F63" s="35" t="s">
        <v>678</v>
      </c>
      <c r="G63" s="10" t="s">
        <v>656</v>
      </c>
      <c r="H63" s="10" t="s">
        <v>657</v>
      </c>
      <c r="I63" s="65" t="s">
        <v>740</v>
      </c>
      <c r="J63" s="45" t="s">
        <v>749</v>
      </c>
    </row>
    <row r="64" spans="1:10" ht="52.5" customHeight="1" x14ac:dyDescent="0.25">
      <c r="A64" s="63" t="s">
        <v>623</v>
      </c>
      <c r="B64" s="44" t="s">
        <v>17</v>
      </c>
      <c r="C64" s="9" t="s">
        <v>48</v>
      </c>
      <c r="D64" s="9">
        <v>5</v>
      </c>
      <c r="E64" s="9"/>
      <c r="F64" s="10" t="s">
        <v>679</v>
      </c>
      <c r="G64" s="10" t="s">
        <v>656</v>
      </c>
      <c r="H64" s="10" t="s">
        <v>657</v>
      </c>
      <c r="I64" s="65" t="s">
        <v>741</v>
      </c>
      <c r="J64" s="43" t="s">
        <v>696</v>
      </c>
    </row>
    <row r="65" spans="1:10" ht="52.5" hidden="1" customHeight="1" x14ac:dyDescent="0.25">
      <c r="A65" s="43" t="s">
        <v>624</v>
      </c>
      <c r="B65" s="44" t="s">
        <v>38</v>
      </c>
      <c r="C65" s="9" t="s">
        <v>629</v>
      </c>
      <c r="D65" s="9" t="s">
        <v>630</v>
      </c>
      <c r="E65" s="9"/>
      <c r="F65" s="10" t="s">
        <v>680</v>
      </c>
      <c r="G65" s="10" t="s">
        <v>47</v>
      </c>
      <c r="H65" s="10" t="s">
        <v>659</v>
      </c>
      <c r="I65" s="65" t="s">
        <v>742</v>
      </c>
      <c r="J65" s="43" t="s">
        <v>697</v>
      </c>
    </row>
    <row r="66" spans="1:10" ht="52.5" customHeight="1" x14ac:dyDescent="0.25">
      <c r="A66" s="43" t="s">
        <v>625</v>
      </c>
      <c r="B66" s="44" t="s">
        <v>17</v>
      </c>
      <c r="C66" s="9" t="s">
        <v>639</v>
      </c>
      <c r="D66" s="9">
        <v>3</v>
      </c>
      <c r="E66" s="9"/>
      <c r="F66" s="10" t="s">
        <v>681</v>
      </c>
      <c r="G66" s="10" t="s">
        <v>47</v>
      </c>
      <c r="H66" s="10" t="s">
        <v>659</v>
      </c>
      <c r="I66" s="65" t="s">
        <v>743</v>
      </c>
      <c r="J66" s="43" t="s">
        <v>698</v>
      </c>
    </row>
    <row r="67" spans="1:10" ht="52.5" customHeight="1" x14ac:dyDescent="0.25">
      <c r="A67" s="43" t="s">
        <v>626</v>
      </c>
      <c r="B67" s="44" t="s">
        <v>10</v>
      </c>
      <c r="C67" s="9">
        <v>67</v>
      </c>
      <c r="D67" s="9"/>
      <c r="E67" s="9"/>
      <c r="F67" s="10" t="s">
        <v>682</v>
      </c>
      <c r="G67" s="10" t="s">
        <v>653</v>
      </c>
      <c r="H67" s="10" t="s">
        <v>654</v>
      </c>
      <c r="I67" s="65" t="s">
        <v>744</v>
      </c>
      <c r="J67" s="43" t="s">
        <v>699</v>
      </c>
    </row>
    <row r="68" spans="1:10" ht="52.5" customHeight="1" x14ac:dyDescent="0.25">
      <c r="A68" s="43" t="s">
        <v>627</v>
      </c>
      <c r="B68" s="44" t="s">
        <v>17</v>
      </c>
      <c r="C68" s="9" t="s">
        <v>111</v>
      </c>
      <c r="D68" s="9">
        <v>0</v>
      </c>
      <c r="E68" s="9"/>
      <c r="F68" s="10" t="s">
        <v>683</v>
      </c>
      <c r="G68" s="10" t="s">
        <v>653</v>
      </c>
      <c r="H68" s="10" t="s">
        <v>654</v>
      </c>
      <c r="I68" s="65" t="s">
        <v>745</v>
      </c>
      <c r="J68" s="45" t="s">
        <v>751</v>
      </c>
    </row>
    <row r="69" spans="1:10" ht="52.5" customHeight="1" x14ac:dyDescent="0.25">
      <c r="A69" s="43" t="s">
        <v>104</v>
      </c>
      <c r="B69" s="44" t="s">
        <v>10</v>
      </c>
      <c r="C69" s="9" t="s">
        <v>107</v>
      </c>
      <c r="D69" s="9"/>
      <c r="E69" s="9"/>
      <c r="F69" s="10" t="s">
        <v>105</v>
      </c>
      <c r="G69" s="10" t="s">
        <v>26</v>
      </c>
      <c r="H69" s="10" t="s">
        <v>29</v>
      </c>
      <c r="I69" s="65" t="s">
        <v>565</v>
      </c>
      <c r="J69" s="43" t="s">
        <v>106</v>
      </c>
    </row>
    <row r="70" spans="1:10" ht="52.5" hidden="1" customHeight="1" x14ac:dyDescent="0.25">
      <c r="A70" s="43" t="s">
        <v>108</v>
      </c>
      <c r="B70" s="44" t="s">
        <v>38</v>
      </c>
      <c r="C70" s="9" t="s">
        <v>111</v>
      </c>
      <c r="D70" s="9"/>
      <c r="E70" s="9"/>
      <c r="F70" s="10" t="s">
        <v>109</v>
      </c>
      <c r="G70" s="10" t="s">
        <v>26</v>
      </c>
      <c r="H70" s="10" t="s">
        <v>29</v>
      </c>
      <c r="I70" s="65" t="s">
        <v>746</v>
      </c>
      <c r="J70" s="45" t="s">
        <v>110</v>
      </c>
    </row>
    <row r="71" spans="1:10" ht="52.5" customHeight="1" x14ac:dyDescent="0.25">
      <c r="A71" s="43" t="s">
        <v>116</v>
      </c>
      <c r="B71" s="44" t="s">
        <v>17</v>
      </c>
      <c r="C71" s="9" t="s">
        <v>118</v>
      </c>
      <c r="D71" s="9">
        <v>9</v>
      </c>
      <c r="E71" s="9"/>
      <c r="F71" s="10" t="s">
        <v>117</v>
      </c>
      <c r="G71" s="10" t="s">
        <v>26</v>
      </c>
      <c r="H71" s="10" t="s">
        <v>29</v>
      </c>
      <c r="I71" s="65" t="s">
        <v>747</v>
      </c>
      <c r="J71" s="43" t="s">
        <v>700</v>
      </c>
    </row>
    <row r="72" spans="1:10" ht="52.5" customHeight="1" x14ac:dyDescent="0.25">
      <c r="A72" s="43" t="s">
        <v>628</v>
      </c>
      <c r="B72" s="44" t="s">
        <v>17</v>
      </c>
      <c r="C72" s="9" t="s">
        <v>632</v>
      </c>
      <c r="D72" s="9"/>
      <c r="E72" s="9"/>
      <c r="F72" s="10" t="s">
        <v>684</v>
      </c>
      <c r="G72" s="10" t="s">
        <v>656</v>
      </c>
      <c r="H72" s="10" t="s">
        <v>657</v>
      </c>
      <c r="I72" s="65" t="s">
        <v>748</v>
      </c>
      <c r="J72" s="43" t="s">
        <v>701</v>
      </c>
    </row>
    <row r="73" spans="1:10" ht="52.5" customHeight="1" x14ac:dyDescent="0.25">
      <c r="A73" s="43" t="s">
        <v>114</v>
      </c>
      <c r="B73" s="44" t="s">
        <v>10</v>
      </c>
      <c r="C73" s="9" t="s">
        <v>36</v>
      </c>
      <c r="D73" s="9">
        <v>20</v>
      </c>
      <c r="E73" s="16" t="s">
        <v>778</v>
      </c>
      <c r="F73" s="10" t="s">
        <v>115</v>
      </c>
      <c r="G73" s="10" t="s">
        <v>26</v>
      </c>
      <c r="H73" s="10" t="s">
        <v>29</v>
      </c>
      <c r="I73" s="65" t="s">
        <v>516</v>
      </c>
      <c r="J73" s="45" t="s">
        <v>517</v>
      </c>
    </row>
  </sheetData>
  <autoFilter ref="A1:J73" xr:uid="{4C55DFCB-0AF3-4A74-8239-59FD4E26D75E}">
    <filterColumn colId="1">
      <filters>
        <filter val="2 étoiles"/>
        <filter val="3 étoiles"/>
      </filters>
    </filterColumn>
  </autoFilter>
  <phoneticPr fontId="14" type="noConversion"/>
  <hyperlinks>
    <hyperlink ref="J2" r:id="rId1" xr:uid="{CBCACC73-FC9B-4CCF-A5D8-974C098202AD}"/>
    <hyperlink ref="J3" r:id="rId2" xr:uid="{6C5D6954-51B8-4BAA-8608-ED1F99B8FDDA}"/>
    <hyperlink ref="J4" r:id="rId3" display="hotelstclair@wanadoo.fr " xr:uid="{CB43BB1B-1791-4D01-960E-4A31BC60AC55}"/>
    <hyperlink ref="J5" r:id="rId4" xr:uid="{63B3DE49-2422-4CED-BC4A-6647ED5B04B8}"/>
    <hyperlink ref="J9" r:id="rId5" xr:uid="{26E93383-3EE7-4958-9309-861D3D7900B5}"/>
    <hyperlink ref="J10" r:id="rId6" xr:uid="{61840336-B52D-4F67-9245-69CAD81BD9E1}"/>
    <hyperlink ref="J12" r:id="rId7" xr:uid="{BDA8F995-52C7-4F2F-BE0F-F625F874C248}"/>
    <hyperlink ref="J15" r:id="rId8" xr:uid="{7172210B-FF0A-492E-A647-0A09D12BBFAE}"/>
    <hyperlink ref="J19" r:id="rId9" xr:uid="{DEC42354-9292-47EF-97AD-7DB14373CA4A}"/>
    <hyperlink ref="J20" r:id="rId10" xr:uid="{4BEF26EF-DF30-4A95-84DF-5DDA3D31775B}"/>
    <hyperlink ref="J21" r:id="rId11" xr:uid="{2B4F89BF-C51D-4396-B7D8-6012E559573D}"/>
    <hyperlink ref="J22" r:id="rId12" xr:uid="{3C08178D-7D10-46B6-9A13-2AF6DD130C43}"/>
    <hyperlink ref="J23" r:id="rId13" xr:uid="{5DD50F08-25AF-468F-A270-D15BB12ABBF1}"/>
    <hyperlink ref="J26" r:id="rId14" xr:uid="{C858B41B-C69A-433E-9B68-02F3B1433722}"/>
    <hyperlink ref="J25" r:id="rId15" xr:uid="{39E47722-534F-4C09-BBC7-E354D6239A9E}"/>
    <hyperlink ref="J24" r:id="rId16" xr:uid="{8791F5B2-2490-46E9-9250-90EDD4792DE5}"/>
    <hyperlink ref="J28" r:id="rId17" xr:uid="{5450C797-2C31-41CB-8A9B-D47FCB2CA261}"/>
    <hyperlink ref="J30" r:id="rId18" xr:uid="{4E27B58F-2EDA-4E70-80CB-DFEB02E45616}"/>
    <hyperlink ref="J31" r:id="rId19" xr:uid="{84F830A9-EFD0-4C7C-9DC1-E8BD3D63ADAC}"/>
    <hyperlink ref="J29" r:id="rId20" xr:uid="{D62BDBA8-F57D-4503-8010-371E0228D68F}"/>
    <hyperlink ref="J7" r:id="rId21" xr:uid="{64F08177-354E-4315-A7B7-C53104B2AAC2}"/>
    <hyperlink ref="J6" r:id="rId22" xr:uid="{64E0B97E-1F17-4882-A5A0-C17178C60505}"/>
    <hyperlink ref="J8" r:id="rId23" xr:uid="{3D54855B-3EE3-464D-9C13-562DB3E78D47}"/>
    <hyperlink ref="J13" r:id="rId24" xr:uid="{2830A059-A0B8-48C6-9A4F-E8820F9DC9D9}"/>
    <hyperlink ref="J17" r:id="rId25" display="plagedugedeon@free.fr" xr:uid="{87E06ABD-5EE0-44F2-BA75-69F908893B37}"/>
    <hyperlink ref="J18" r:id="rId26" xr:uid="{E9B6F8F1-6AA5-4FBD-8680-A373EED36E4A}"/>
    <hyperlink ref="J11" r:id="rId27" xr:uid="{9CA819C5-1ABB-4141-BB1F-6588A1E4A883}"/>
    <hyperlink ref="J32" r:id="rId28" xr:uid="{1EEA1693-3974-4605-B229-27502436A320}"/>
    <hyperlink ref="J33" r:id="rId29" xr:uid="{56759E0C-C71E-41AE-9FFF-C8BABE08F43C}"/>
    <hyperlink ref="J34" r:id="rId30" xr:uid="{3EB4B870-2A51-4F5B-AC17-2B1474D333C5}"/>
    <hyperlink ref="J35" r:id="rId31" xr:uid="{F9778571-F177-4FC7-A01B-AC1E0C873DD9}"/>
    <hyperlink ref="J36" r:id="rId32" xr:uid="{EDB20350-DDC9-4F7F-A62A-647F806183AB}"/>
    <hyperlink ref="I37" r:id="rId33" display="https://www.google.com/search?q=hotel+estelou+sommieres&amp;rlz=1C1ONGR_frFR1014FR1014&amp;oq=hotel+estelou+so&amp;aqs=chrome.0.0i19i355j46i19i175i199j69i57.4026j0j7&amp;sourceid=chrome&amp;ie=UTF-8" xr:uid="{6F74DEC8-E1B3-491C-9F37-D7E0D1BDCFD5}"/>
    <hyperlink ref="J37" r:id="rId34" xr:uid="{1F447C3D-C94A-4E93-A369-19A73DC89150}"/>
    <hyperlink ref="I38" r:id="rId35" display="https://www.google.com/search?q=H%C3%94TEL+CANAL&amp;rlz=1C1ONGR_frFR1014FR1014&amp;sxsrf=ALiCzsbKn_fmEMVDLIY1H8jGXgq26o48bg%3A1662363062786&amp;ei=tqUVY-HXL5qJur4P8M6MqAw&amp;hotel_occupancy=2&amp;ved=0ahUKEwjhiuH-kP35AhWahM4BHXAnA8UQ4dUDCA4&amp;uact=5&amp;oq=H%C3%94TEL+CANAL&amp;gs_lcp=Cgxnd3Mtd2l6LXNlcnAQAzILCC4QgAQQxwEQrwEyCwguEIAEEMcBEK8BMgUIABCABDIFCAAQgAQyCwguEIAEEMcBEK8BMgsILhCABBDHARCvATILCC4QgAQQxwEQrwEyBQgAEIAEMgsILhCABBDHARCvAToHCCMQ6gIQJ0oECEEYAEoECEYYAFCiB1iiB2DNCmgBcAF4AIABTIgBTJIBATGYAQCgAQGgAQKwAQrAAQE&amp;sclient=gws-wiz-serp" xr:uid="{74BB7664-6AE7-4B49-8A1B-AB2F2090A828}"/>
    <hyperlink ref="J38" r:id="rId36" xr:uid="{AF8FA665-3FAD-4E1D-AFFE-C0E8BF2B2200}"/>
    <hyperlink ref="I39" r:id="rId37" display="https://www.google.com/search?q=H%C3%94TEL+KYRIAD+MONTPELLIER+EST+LUNEL&amp;rlz=1C1ONGR_frFR1014FR1014&amp;hotel_occupancy=2&amp;sxsrf=ALiCzsY5CTfwAQ7GsZES8ywJ_1Rf37mpNg%3A1662366837201&amp;ei=dbQVY7XkC-GFlQeAk6LIBQ&amp;ved=0ahUKEwj18sSGn_35AhXhQuUKHYCJCFkQ4dUDCA4&amp;uact=5&amp;oq=H%C3%94TEL+KYRIAD+MONTPELLIER+EST+LUNEL&amp;gs_lcp=Cgxnd3Mtd2l6LXNlcnAQAzILCC4QgAQQxwEQrwEyAggmOgcIIxDqAhAnSgQIQRgASgQIRhgAULIIWLIIYPYKaAJwAHgAgAFwiAFwkgEDMC4xmAEAoAEBoAECsAEKwAEB&amp;sclient=gws-wiz-serp" xr:uid="{28004092-6BA4-473B-A0DE-8257F0913243}"/>
    <hyperlink ref="J39" r:id="rId38" xr:uid="{8782ACD6-925F-4222-9BD4-5992C309EA0B}"/>
    <hyperlink ref="I40" r:id="rId39" display="https://www.google.com/search?q=H%C3%94TEL+LE+MAS+DES+SABLES&amp;rlz=1C1ONGR_frFR1014FR1014&amp;hotel_occupancy=2&amp;sxsrf=ALiCzsYxjM46DrBxZ_DLOOdVryU33IkXRQ%3A1662367091460&amp;ei=c7UVY-_aG8aJur4Pjaii0AI&amp;ved=0ahUKEwiv4OP_n_35AhXGhM4BHQ2UCCoQ4dUDCA4&amp;uact=5&amp;oq=H%C3%94TEL+LE+MAS+DES+SABLES&amp;gs_lcp=Cgxnd3Mtd2l6LXNlcnAQAzILCC4QgAQQxwEQrwEyBggAEB4QFjICCCZKBAhBGABKBAhGGABQAFgAYLwCaABwAHgAgAFNiAFNkgEBMZgBAKABAqABAcABAQ&amp;sclient=gws-wiz-serp" xr:uid="{F01D47E4-2A2B-4FF4-9D79-82769BABD2D0}"/>
    <hyperlink ref="I41" r:id="rId40" display="https://www.google.com/search?q=A+LA+VOILE+BLANCHE&amp;rlz=1C1ONGR_frFR1014FR1014&amp;hotel_occupancy=2&amp;sxsrf=ALiCzsZjeMyA154ItschtsZo1C-1X8fJyQ%3A1662367095909&amp;ei=d7UVY-qXN4-AlwS2p4XQBQ&amp;ved=0ahUKEwiqr_OBoP35AhUPwIUKHbZTAVoQ4dUDCA4&amp;uact=5&amp;oq=A+LA+VOILE+BLANCHE&amp;gs_lcp=Cgxnd3Mtd2l6LXNlcnAQAzILCC4QgAQQxwEQrwEyBggAEB4QFjIGCAAQHhAWMgYIABAeEBYyAggmMgIIJjoKCAAQRxDWBBCwA0oFCDwSATNKBAhBGABKBAhGGABQ3glY3glglwxoA3ABeACAAXiIAXiSAQMwLjGYAQCgAQKgAQHIAQjAAQE&amp;sclient=gws-wiz-serp" xr:uid="{12D5D592-BD88-40E7-A0B2-16748071BA66}"/>
    <hyperlink ref="J41" r:id="rId41" xr:uid="{8949D837-4932-471F-B370-63C4FE384BDE}"/>
    <hyperlink ref="I42" r:id="rId42" display="https://www.google.com/search?q=HOTEL+IBIS+BUDGET+sete+162+avenue+du+mar%C3%A9chal&amp;rlz=1C1ONGR_frFR1014FR1014&amp;hotel_occupancy=2&amp;sxsrf=ALiCzsZ4DYh0psqO-QeB9Y_1uu1eP8CPZQ%3A1662370816814&amp;ei=AMQVY7GQMYiF9u8P6bGFsAk&amp;ved=0ahUKEwixkJXwrf35AhWIgv0HHelYAZYQ4dUDCA4&amp;uact=5&amp;oq=HOTEL+IBIS+BUDGET+sete+162+avenue+du+mar%C3%A9chal&amp;gs_lcp=Cgxnd3Mtd2l6LXNlcnAQAzIFCCEQoAEyBQghEKABMgUIIRCgATIFCCEQoAE6CggAEEcQ1gQQsAM6BwgAELADEEM6CwguEIAEEMcBEK8BOgUIABCABDoGCAAQHhAWOgIIJjoICCEQHhAWEB06BAghEBU6BwghEKABEApKBQg8EgEySgQIQRgASgQIRhgAULsDWIlAYNpCaAJwAXgAgAGEAYgBxBSSAQQyLjIymAEAoAEByAEKwAEB&amp;sclient=gws-wiz-serp" xr:uid="{3FC3CF4D-450A-4DB2-92CE-438D113BBF18}"/>
    <hyperlink ref="J42" r:id="rId43" xr:uid="{38EE5172-8228-4DC6-9D20-C8B4837B97DF}"/>
    <hyperlink ref="I43" r:id="rId44" display="https://www.google.com/search?q=BEST+WESTERN+HOTEL+DES+THERMES&amp;rlz=1C1ONGR_frFR1014FR1014&amp;hotel_occupancy=2&amp;sxsrf=ALiCzsYbDTRiZgPsigd6SdyOw51kFo_W2Q%3A1662370832435&amp;ei=EMQVY9iAGq2K9u8Pr-OUiAs&amp;ved=0ahUKEwjYyM73rf35AhUthf0HHa8xBbEQ4dUDCA4&amp;uact=5&amp;oq=BEST+WESTERN+HOTEL+DES+THERMES&amp;gs_lcp=Cgxnd3Mtd2l6LXNlcnAQAzILCC4QgAQQxwEQrwEyBggAEB4QFjIGCAAQHhAWMgYIABAeEBYyAggmOgoIABBHENYEELADSgUIPBIBM0oECEEYAEoECEYYAFCxCVixCWCaEGgDcAF4AIABUYgBUZIBATGYAQCgAQKgAQHIAQjAAQE&amp;sclient=gws-wiz-serp" xr:uid="{C7CF413F-E678-4C66-B82E-AB79A313E25D}"/>
    <hyperlink ref="I44" r:id="rId45" display="https://www.google.com/search?q=hotel+vila+frontignan&amp;rlz=1C1ONGR_frFR1014FR1014&amp;hotel_occupancy=2&amp;sxsrf=ALiCzsal_Sr6BnxKCy86MwLVgZZL5yDiwQ%3A1662371020483&amp;ei=zMQVY6yNHYOWapLLhPgM&amp;gs_ssp=eJwFwUEKgCAQAEC61rm7l866smzoE_rFamqCKIWIz29m3WSS0ON4EU-12ENN0A6QGZjpVjEYqyYxkAcMDh0ZT_ran9ZDESMXFvFrtedUuf40Ghct&amp;oq=HOTEL+VILA+fr&amp;gs_lcp=Cgxnd3Mtd2l6LXNlcnAQAxgAMhAILhCABBCHAhDHARCvARAUMgoIABCABBCHAhAUMgUIABCABDIKCC4QxwEQrwEQCjIECAAQCjIECAAQCjIKCC4QxwEQrwEQCjIECAAQCjIKCC4QxwEQrwEQCjIKCC4QxwEQrwEQCjoKCAAQRxDWBBCwAzoNCAAQRxDWBBCwAxDJAzoLCC4QgAQQxwEQrwE6DQguEIAEEMcBEK8BEAo6BwgAEIAEEApKBQg8EgEzSgQIQRgASgQIRhgAUOEHWO0OYIkZaANwAXgAgAGNAYgBvgOSAQMxLjOYAQCgAQKgAQHIAQjAAQE&amp;sclient=gws-wiz-serp" xr:uid="{701C827C-7677-4377-B837-93AF87B65464}"/>
    <hyperlink ref="I45" r:id="rId46" display="https://www.google.com/search?q=CITOTEL+-+HOTEL+IMPERIAL&amp;rlz=1C1ONGR_frFR1014FR1014&amp;hotel_occupancy=2&amp;sxsrf=ALiCzsZcmBnXDetI9d6fIA9Rd4_VqxfFGA%3A1662371146402&amp;ei=SsUVY5aaGIb-a97MtqgP&amp;ved=0ahUKEwiW56mNr_35AhUG_xoKHV6mDfUQ4dUDCA4&amp;uact=5&amp;oq=CITOTEL+-+HOTEL+IMPERIAL&amp;gs_lcp=Cgxnd3Mtd2l6LXNlcnAQAzIGCAAQHhAWMgIIJjoHCCMQ6gIQJzoLCC4QgAQQxwEQrwE6CAgAEIAEELEDOgsILhCABBCxAxCDAToLCAAQgAQQsQMQgwE6BQgAEIAEOggILhCABBCxAzoICAAQsQMQgwFKBQg8EgEySgQIQRgASgQIRhgAUIoMWOL1AmCT-QJoBXABeACAAUaIAf8BkgEBNJgBAKABAaABArABCsABAQ&amp;sclient=gws-wiz-serp" xr:uid="{F1855259-3B5C-4F94-B6A3-1775D5AD1802}"/>
    <hyperlink ref="J45" r:id="rId47" xr:uid="{C9DF8062-A535-4D25-9180-2CD4B6AED060}"/>
    <hyperlink ref="I46" r:id="rId48" display="https://www.google.com/search?q=le+grand+hotel+sete&amp;rlz=1C1ONGR_frFR1014FR1014&amp;hotel_occupancy=2&amp;sxsrf=ALiCzsaBBguWZnvC_JPImOwAIZThYvsp8A%3A1662371332849&amp;ei=BMYVY-i7M8u9lwSDnLvYCA&amp;gs_ssp=eJzj4tZP1zcsScsoLzbJNmC0UjWoMDRKMjQ2tbSwtLAwtTQxT7MyqEiyTLI0MTM1MTY3TUoxNDDyEs5JVUgvSsxLUcjIL0nNUShOLUkFAOU9FRA&amp;oq=LE+GRAND+HOTEL+sete&amp;gs_lcp=Cgxnd3Mtd2l6LXNlcnAQAxgAMgsILhCABBDHARCvATIFCAAQgAQyBQgAEIAEMgYIABAeEBYyAggmOggILhCABBDUAkoECEEYAEoECEYYAFAAWJMLYKgRaABwAXgAgAGmAYgBhAaSAQMwLjaYAQCgAQKgAQHAAQE&amp;sclient=gws-wiz-serp" xr:uid="{337E534C-CE64-4384-8C64-F49400B4115C}"/>
    <hyperlink ref="J46" r:id="rId49" xr:uid="{89C58907-6067-468A-9D72-D622AB67A0EE}"/>
    <hyperlink ref="I47" r:id="rId50" display="https://www.google.com/search?q=hotel+martinez+balaruc&amp;rlz=1C1ONGR_frFR1014FR1014&amp;hotel_occupancy=2&amp;sxsrf=ALiCzsaR2ScBkoE2v_5zwjixR5WeC3deHg%3A1662371724299&amp;ei=jMcVY5zgEeGH9u8P5Le4iAY&amp;gs_ssp=eJzj4tZP1zcsSUvJSEtKN2C0UjWoMDRKMjRJNDQzT0szTEu2SLEyqEg1TbZMtUg2MjFLNTBKSbb0EsvIL0nNUchNLCrJzEutUkhKzEksKk0GAGteGB8&amp;oq=HOTEL+MARTINEZ+balaru&amp;gs_lcp=Cgxnd3Mtd2l6LXNlcnAQARgAMgsILhCABBDHARCvATIFCAAQgAQyAggmOgoIABBHENYEELADOgcIABCwAxBDOhIILhDHARCvARDIAxCwAxBDGAE6DgguEIAEELEDEMcBEK8BOggIABAeEA8QFjoGCAAQHhAWSgUIPBIBMUoECEEYAEoECEYYAVC7BFjtEmDNIGgBcAF4AIABsAGIAbEGkgEDMS42mAEAoAEByAEUwAEB2gEGCAEQARgI&amp;sclient=gws-wiz-serp" xr:uid="{AD6B494F-F495-41C5-B1D6-0939C59305B7}"/>
    <hyperlink ref="I48" r:id="rId51" display="https://www.google.com/search?q=MOTEL+LA+COTE+BLEUE&amp;rlz=1C1ONGR_frFR1014FR1014&amp;hotel_occupancy=2&amp;sxsrf=ALiCzsYMSeYuFs47gh_PLzkmEmttJAUE5g%3A1662371731298&amp;ei=k8cVY_vREdCB9u8Pu_azmAw&amp;ved=0ahUKEwi755yksf35AhXQgP0HHTv7DMMQ4dUDCA4&amp;uact=5&amp;oq=MOTEL+LA+COTE+BLEUE&amp;gs_lcp=Cgxnd3Mtd2l6LXNlcnAQAzILCC4QgAQQxwEQrwEyCAgAEIAEEMkDMgYIABAeEBYyBggAEB4QFjIGCAAQHhAWSgQIQRgASgQIRhgAUABYAGCPBmgAcAF4AIABe4gBe5IBAzAuMZgBAKABAqABAcABAQ&amp;sclient=gws-wiz-serp" xr:uid="{DCC1E354-6EF3-4F4A-B1A9-29193F2C5134}"/>
    <hyperlink ref="J48" r:id="rId52" xr:uid="{C18A9C1A-4201-4A6D-B374-2B8274732802}"/>
    <hyperlink ref="I49" r:id="rId53" display="https://www.google.com/search?q=hotel+ibis+balaruc+les+bains&amp;rlz=1C1ONGR_frFR1014FR1014&amp;hotel_occupancy=2&amp;sxsrf=ALiCzsYoT_SMONbiL3UK7RKD2KKwKMUOIA%3A1662372039112&amp;ei=x8gVY_m0BuyK9u8PpqqfmAU&amp;gs_ssp=eJzj4tZP1zcsK6xKSymrMGC0UjWoMDRKMjRJNDE0tEw0SDRPsrQyqEg2MUwytzSyTDY2S0y2NE3zksnIL0nNUchMyixWSErMSSwqTVbISQWxM_OKAfF_GZo&amp;oq=HOTEL+IBIS+balaruc&amp;gs_lcp=Cgxnd3Mtd2l6LXNlcnAQARgAMgsILhCABBDHARCvATIFCAAQgAQyBggAEB4QFjIGCAAQHhAWMgIIJjoECCMQJzoOCC4QgAQQsQMQxwEQ0QM6CAgAEIAEELEDOgsIABCABBCxAxCDAToKCAAQgAQQhwIQFDoQCC4QgAQQhwIQxwEQrwEQFDoICAAQHhAPEBZKBQg8EgExSgQIQRgASgQIRhgAUABYtRdg5VBoAXABeACAAXmIAbgIkgEDMi44mAEAoAECoAEBwAEB&amp;sclient=gws-wiz-serp" xr:uid="{5572CBC6-E560-4BB5-AF83-714F88569F3A}"/>
    <hyperlink ref="J49" r:id="rId54" xr:uid="{7BDD6C9F-39D6-46AB-8554-3BC75A1C0C03}"/>
    <hyperlink ref="I50" r:id="rId55" display="https://www.google.com/search?q=HOTEL+DE+LA+PLAGE+s%C3%A8te+&amp;rlz=1C1ONGR_frFR1014FR1014&amp;hotel_occupancy=2&amp;sxsrf=ALiCzsZpc0DdS_k9gmlKrVKdl64r6hJSbw%3A1662372238958&amp;ei=jskVY9OFOseD9u8Pw6u-iAs&amp;ved=0ahUKEwjThKaWs_35AhXHgf0HHcOVD7EQ4dUDCA4&amp;uact=5&amp;oq=HOTEL+DE+LA+PLAGE+s%C3%A8te+&amp;gs_lcp=Cgxnd3Mtd2l6LXNlcnAQAzIGCAAQHhAWMgYIABAeEBYyBggAEB4QFjIGCAAQHhAWMgYIABAeEBYyBggAEB4QFjIGCAAQHhAWMggIABAeEA8QFjICCCY6CggAEEcQ1gQQsAM6CwguEIAEEMcBEK8BOgUIABCABEoFCDwSATNKBAhBGABKBAhGGABQiApYmSNgziVoA3ABeACAAaoBiAHYBpIBAzIuNZgBAKABAqABAcgBCMABAQ&amp;sclient=gws-wiz-serp" xr:uid="{8CFC5BF5-485B-4FCF-B954-38F300B5FDD0}"/>
    <hyperlink ref="I51" r:id="rId56" display="https://www.google.com/search?q=HOTEL+VENEZIA&amp;rlz=1C1ONGR_frFR1014FR1014&amp;hotel_occupancy=2&amp;sxsrf=ALiCzsaNweiswEBVNgUng4IiBTFEKK-YhQ%3A1662372727735&amp;ei=d8sVY7K6LJD-7_UPwaitsAs&amp;ved=0ahUKEwjy0a7_tP35AhUQ_7sIHUFUC7YQ4dUDCA4&amp;uact=5&amp;oq=HOTEL+VENEZIA&amp;gs_lcp=Cgxnd3Mtd2l6LXNlcnAQAzILCC4QgAQQxwEQrwEyBQgAEIAEMgUIABCABDIFCAAQgAQyCwguEIAEEMcBEK8BMgsILhCABBDHARCvATIFCAAQgAQyBQgAEIAEMgsILhCABBDHARCvATILCC4QgAQQxwEQrwE6BwgjEOoCECc6DQguEMcBEK8BEOoCECdKBAhBGABKBAhGGABQ0AdY0AdgvgpoAnABeACAAXmIAXmSAQMwLjGYAQCgAQGgAQKwAQrAAQE&amp;sclient=gws-wiz-serp" xr:uid="{F08F2626-57AC-48D7-A69F-D1669EBF3B87}"/>
    <hyperlink ref="J51" r:id="rId57" xr:uid="{6A5A5DAB-875E-47E8-A2EF-62E7FADEEA9C}"/>
    <hyperlink ref="I52" r:id="rId58" display="https://www.google.com/search?q=HOTEL-RESTAURANT+LE+CENTRAL+balaruc&amp;rlz=1C1ONGR_frFR1014FR1014&amp;hotel_occupancy=2&amp;sxsrf=ALiCzsY8zR2t8d8Grp-_bZy-4ijnkqOPKw%3A1662373060184&amp;ei=xMwVY5LnCsvqaIO6kYgL&amp;ved=0ahUKEwiS2fGdtv35AhVLNRoKHQNdBLEQ4dUDCA4&amp;uact=5&amp;oq=HOTEL-RESTAURANT+LE+CENTRAL+balaruc&amp;gs_lcp=Cgxnd3Mtd2l6LXNlcnAQAzIGCAAQHhAWMgYIABAeEBYyAggmOgoIABBHENYEELADOgkIABAeEMkDEBZKBQg8EgExSgQIQRgASgQIRhgAUKALWNIVYNsXaAFwAXgAgAFKiAGnBJIBATiYAQCgAQHIAQjAAQE&amp;sclient=gws-wiz-serp" xr:uid="{4AEA64CF-1B9D-467D-84E3-BA875820FD21}"/>
    <hyperlink ref="I53" r:id="rId59" display="https://www.google.com/search?q=HOTEL+L%27ORQUE+BLEUE&amp;rlz=1C1ONGR_frFR1014FR1014&amp;hotel_occupancy=2&amp;sxsrf=ALiCzsZYamwuFPfJNgfX5bqcK32L68URsQ%3A1662373069423&amp;ei=zcwVY82-GY-Cur4P4vaF2A4&amp;ved=0ahUKEwiN2aWitv35AhUPgc4BHWJ7AesQ4dUDCA4&amp;uact=5&amp;oq=HOTEL+L%27ORQUE+BLEUE&amp;gs_lcp=Cgxnd3Mtd2l6LXNlcnAQAzILCC4QgAQQxwEQrwEyAggmOgcIIxDqAhAnOg0ILhDHARCvARDqAhAnSgQIQRgASgQIRhgAUM8HWM8HYLIKaAJwAXgAgAFTiAFTkgEBMZgBAKABAaABArABCsABAQ&amp;sclient=gws-wiz-serp" xr:uid="{DDF4843B-9FE0-427A-968D-50924BDE9D02}"/>
    <hyperlink ref="I54" r:id="rId60" display="https://www.google.com/search?q=HOTEL+DE+PARIS+sete&amp;rlz=1C1ONGR_frFR1014FR1014&amp;hotel_occupancy=2&amp;sxsrf=ALiCzsZZnUVkPrakIR-GtedBB5WvvkAANQ%3A1662373282405&amp;ei=os0VY9qKGLmX9u8P3OyCiA8&amp;ved=0ahUKEwja4-yHt_35AhW5i_0HHVy2APEQ4dUDCA4&amp;uact=5&amp;oq=HOTEL+DE+PARIS+sete&amp;gs_lcp=Cgxnd3Mtd2l6LXNlcnAQAzILCC4QgAQQxwEQrwEyBQgAEIAEMgUIABCABDIFCAAQgAQ6CggAEEcQ1gQQsAM6BwgAELADEEM6EgguEMcBEK8BEMgDELADEEMYAToKCC4QxwEQrwEQQzoQCC4QgAQQhwIQxwEQrwEQFDoKCAAQgAQQhwIQFEoFCDwSATFKBAhBGABKBAhGGAFQzgNY9QdgmwpoAXABeACAAbYBiAHoBJIBAzEuNJgBAKABAcgBE8ABAdoBBggBEAEYCA&amp;sclient=gws-wiz-serp" xr:uid="{A003348C-43E6-4810-9723-D492EA997E0F}"/>
    <hyperlink ref="J54" r:id="rId61" xr:uid="{BFDE3DEB-10EC-4699-BA2F-6FF6CAA5B223}"/>
    <hyperlink ref="I55" r:id="rId62" display="https://www.google.com/search?q=HOTEL+SABLES+D%27OR&amp;rlz=1C1ONGR_frFR1014FR1014&amp;oq=HOTEL+SABLES+D%27OR&amp;aqs=chrome..69i57j46i175i199i512j0i512l2j46i175i199i512j46i20i175i199i263i512j0i512l3.306j0j4&amp;sourceid=chrome&amp;ie=UTF-8" xr:uid="{CBC0DDFE-CD1A-4459-9353-48952F0F908C}"/>
    <hyperlink ref="J55" r:id="rId63" xr:uid="{74F91DD7-19DD-49C3-A02D-3FC38CA8160D}"/>
    <hyperlink ref="I56" r:id="rId64" display="https://www.google.com/search?q=HOTEL+LE+NATIONAL&amp;rlz=1C1ONGR_frFR1014FR1014&amp;sxsrf=ALiCzsYNAbHCdkVek-5RIZkE40rRohtqjg%3A1662373398759&amp;ei=Fs4VY9HSLfiW9u8P0OmduAg&amp;hotel_occupancy=2&amp;ved=0ahUKEwjRtaq_t_35AhV4i_0HHdB0B4cQ4dUDCA4&amp;uact=5&amp;oq=HOTEL+LE+NATIONAL&amp;gs_lcp=Cgxnd3Mtd2l6LXNlcnAQAzILCC4QgAQQxwEQrwEyBQgAEIAEMgUIABCABDILCC4QgAQQxwEQrwEyBQgAEIAEMgsILhCABBDHARCvATIFCAAQgAQyEAguEIAEEIcCEMcBEK8BEBQyCwguEIAEEMcBEK8BMgsILhCABBDHARCvAToHCCMQ6gIQJzoNCC4QxwEQrwEQ6gIQJ0oECEEYAEoECEYYAFDSB1jSB2DpCmgBcAF4AIABcYgBcZIBAzAuMZgBAKABAaABArABCsABAQ&amp;sclient=gws-wiz-serp" xr:uid="{CD7652FF-2416-4613-91A8-9787C5C99957}"/>
    <hyperlink ref="I58" r:id="rId65" display="https://www.google.com/search?q=HOTEL+LE+REGINA+s%C3%A8te&amp;rlz=1C1ONGR_frFR1014FR1014&amp;sxsrf=ALiCzsYFT0TFErHiOeZgZUA7-X29hD_Ldg%3A1662373998052&amp;ei=btAVY-_AAo777_UPopCtgAg&amp;ved=0ahUKEwjvr4zduf35AhWO_bsIHSJIC4AQ4dUDCA4&amp;uact=5&amp;oq=HOTEL+LE+REGINA+s%C3%A8te&amp;gs_lcp=Cgxnd3Mtd2l6LXNlcnAQAzIGCAAQHhAWMgYIABAeEBYyAggmOgoIABBHENYEELADOgcIABCwAxBDOhIILhDHARCvARDIAxCwAxBDGAE6CwguEIAEEMcBEK8BOhAILhCABBCHAhDHARCvARAUOgUIABCABDoKCC4QxwEQrwEQDUoFCDwSATFKBAhBGABKBAhGGABQywRY3BRg5hZoAXABeACAAZABiAGeBJIBAzMuMpgBAKABAcgBDcABAdoBBAgBGAg&amp;sclient=gws-wiz-serp" xr:uid="{CB1E46B6-1B0B-4945-B176-B7649ECD46EC}"/>
    <hyperlink ref="I59" r:id="rId66" display="https://www.google.com/search?q=hotel+restaurant+bel+air+balaruc+les+bains&amp;rlz=1C1ONGR_frFR1014FR1014&amp;hotel_occupancy=2&amp;sxsrf=ALiCzsbjSfuyyHu3kfKkmBy1sXBvqejTVA%3A1662374124362&amp;ei=7NAVY_m9FbqE9u8PscGWoAI&amp;gs_ssp=eJwNx0sOQDAQANDYcolubGzM0NI4glvMUJ-kSvoRx9fde2XV7i1Gt14PvlBMNXzYMUpCNeoeWME2wbeiGhRzP0rWckCcm-OOxgpvQqTkyUXBuXR6wWTJp0VYE7JPF35NLx4Q&amp;oq=HOTEL+RESTAURANT+BEL+AIR+balaru&amp;gs_lcp=Cgxnd3Mtd2l6LXNlcnAQARgAMgsILhCABBDHARCvATIGCAAQHhAWOg0IABBHENYEELADEMkDOgoIABBHENYEELADOgUIABCABDoICAAQHhAWEApKBQg8EgExSgQIQRgASgQIRhgAUPADWK8WYJcjaAFwAXgAgAF4iAGEBpIBAzAuN5gBAKABAcgBCMABAQ&amp;sclient=gws-wiz-serp" xr:uid="{A4C5071D-3F99-44F0-8395-F33F1EF41EFA}"/>
    <hyperlink ref="I60" r:id="rId67" display="https://www.google.com/search?q=hotel+neptune+balaruc&amp;rlz=1C1ONGR_frFR1014FR1014&amp;hotel_occupancy=2&amp;sxsrf=ALiCzsZ3Djc2otg2QKU-nqV2ThZdfLFz0g%3A1662374131767&amp;ei=89AVY8uuLvyB9u8Pn_GPwA8&amp;gs_ssp=eJzj4tZP1zcsySgxzjKxMGC0UjWoMDRKMjRJNDRJM09NTDZONLUyqEiztDAwMrQ0TkoxNTQwT07xEs3IL0nNUchLLSgpzUtVSErMSSwqTQYAIpgWwg&amp;oq=HOTEL+NEPTUNE+bala&amp;gs_lcp=Cgxnd3Mtd2l6LXNlcnAQARgAMhAILhCABBCHAhDHARCvARAUMgYIABAeEBYyBggAEB4QFjIGCAAQHhAWMgIIJjoNCC4QxwEQrwEQ6gIQJzoHCCMQ6gIQJzoECCMQJzoRCC4QgAQQsQMQgwEQxwEQ0QM6CwgAEIAEELEDEIMBOgUIABCABDoLCC4QgAQQxwEQ0QM6BQguEIAEOggIABCABBDJAzoFCAAQkgM6EwguEIAEEIcCELEDEMcBEK8BEBQ6CwguEIAEEMcBEK8BOg4ILhCABBCxAxDHARCvAToECAAQEzoICAAQHhAWEBNKBAhBGABKBAhGGABQywVYryVg9DNoAnABeACAAakBiAH6BpIBAzAuN5gBAKABAaABArABCsABAQ&amp;sclient=gws-wiz-serp" xr:uid="{4C1EB5EE-B170-4722-9D37-32F767C944CA}"/>
    <hyperlink ref="J57" r:id="rId68" xr:uid="{B6BFCAFF-321F-40FA-A6BE-9035ADCD9055}"/>
    <hyperlink ref="I62" r:id="rId69" display="https://www.google.com/search?q=LES+AIGLADINES+s%C3%A8te&amp;rlz=1C1ONGR_frFR1014FR1014&amp;sxsrf=ALiCzsYYPPB5TrwUG0IHURZQt6AeTjBm2Q%3A1662375175174&amp;ei=B9UVY8iTCqnk7_UP0NGPiAw&amp;ved=0ahUKEwiIs7KOvv35AhUp8rsIHdDoA8EQ4dUDCA4&amp;uact=5&amp;oq=LES+AIGLADINES+s%C3%A8te&amp;gs_lcp=Cgxnd3Mtd2l6LXNlcnAQAzIFCAAQgAQ6CggAEEcQ1gQQsAM6BggAEB4QFjoICAAQHhAPEBY6AggmSgUIPBIBMUoECEEYAEoECEYYAFCZBViWEmCSFGgBcAF4AIABZYgB6QOSAQMzLjKYAQCgAQHIAQjAAQE&amp;sclient=gws-wiz-serp" xr:uid="{1D6933A3-A5E9-41E1-BEC6-1A69B5A01018}"/>
    <hyperlink ref="I63" r:id="rId70" display="https://www.google.com/search?q=LOGIS+HOTEL+OPERALIA+LES+PINS&amp;rlz=1C1ONGR_frFR1014FR1014&amp;hotel_occupancy=2&amp;sxsrf=ALiCzsbHLXAOnAI4T3Bid7muZ1MYq7XxkQ%3A1662375446866&amp;ei=FtYVY6-lNJj-7_UPneemmAE&amp;ved=0ahUKEwiviPmPv_35AhUY_7sIHZ2zCRMQ4dUDCA4&amp;uact=5&amp;oq=LOGIS+HOTEL+OPERALIA+LES+PINS&amp;gs_lcp=Cgxnd3Mtd2l6LXNlcnAQAzIGCAAQHhAWMgIIJjoHCCMQsAMQJzoOCAAQgAQQsQMQgwEQsAM6CwgAELEDEIMBELADOggIABCABBCwAzoNCAAQ5AIQ1gQQsAMYAToZCC4QgAQQsQMQgwEQxwEQ0QMQyAMQsAMYAkoFCDwSATFKBAhBGAFKBAhGGAFQ-wdY-wdg2QpoAXAAeACAAWOIAWOSAQExmAEAoAECoAEByAETwAEB2gEGCAEQARgJ2gEGCAIQARgI&amp;sclient=gws-wiz-serp" xr:uid="{8DA08604-DE90-440E-B070-A1FFC47C9425}"/>
    <hyperlink ref="I64" r:id="rId71" display="https://www.google.com/search?q=azur+hotel+balaruc&amp;rlz=1C1ONGR_frFR1014FR1014&amp;hotel_occupancy=2&amp;sxsrf=ALiCzsZOcSk_istoUifEDqqpxVt_uazj0A%3A1662375466164&amp;ei=KtYVY7e8CeyG9u8Prf2XsAI&amp;gs_ssp=eJzj4tZP1zcsSa4yNS0oM2C0UjWoMDRKMjRJNDRNTDFLMzGxTLEyqDCyTEsxTE5NM00zMzBIMk7xEkqsKi1SyMgvSc1RSErMSSwqTQYA-lAWMA&amp;oq=AZUR+HOTEL+bal&amp;gs_lcp=Cgxnd3Mtd2l6LXNlcnAQAxgAMgsILhCABBDHARCvATIGCAAQHhAWMgYIABAeEBYyBggAEB4QFjIGCAAQHhAWMgYIABAeEBYyAggmOgoIABBHENYEELADOgoIABCwAxDJAxBDOgcIABCwAxBDOhIILhDHARCvARDIAxCwAxBDGAE6CgguEMcBEK8BEEM6BQgAEIAEOggIABAeEBYQCkoFCDwSATFKBAhBGABKBAhGGAFQzgJYuApgihRoAXABeACAAZMBiAHQA5IBAzEuM5gBAKABAcgBFMABAdoBBggBEAEYCA&amp;sclient=gws-wiz-serp" xr:uid="{7EB2DC7D-291B-488D-B49E-01DFA1C988B8}"/>
    <hyperlink ref="I65" r:id="rId72" display="https://www.google.com/search?q=HOTEL+LE+GOUT+DES+HOTES&amp;rlz=1C1ONGR_frFR1014FR1014&amp;hotel_occupancy=2&amp;sxsrf=ALiCzsbMKaDmLc9aZqJ1oIuPPLnKv0LSYQ%3A1662375471227&amp;ei=L9YVY5WqDanP7_UP466O2A4&amp;ved=0ahUKEwjV_cebv_35AhWp57sIHWOXA-sQ4dUDCA4&amp;uact=5&amp;oq=HOTEL+LE+GOUT+DES+HOTES&amp;gs_lcp=Cgxnd3Mtd2l6LXNlcnAQAzILCC4QgAQQxwEQrwEyBggAEB4QFkoECEEYAEoECEYYAFAAWABg4gJoAHABeACAAW-IAW-SAQMwLjGYAQCgAQKgAQHAAQE&amp;sclient=gws-wiz-serp" xr:uid="{BEAC6EC6-8436-49DC-883B-0D35149D72C7}"/>
    <hyperlink ref="I66" r:id="rId73" display="https://www.google.com/search?q=HOTEL+LE+POINT+BLEU&amp;rlz=1C1ONGR_frFR1014FR1014&amp;hotel_occupancy=2&amp;sxsrf=ALiCzsYjMm8l5A-YKFS0zsA4XFjXV-6I9Q%3A1662375505333&amp;ei=UdYVY-3tE7yM9u8PtKmS-Ac&amp;ved=0ahUKEwit2umrv_35AhU8hv0HHbSUBH8Q4dUDCA4&amp;uact=5&amp;oq=HOTEL+LE+POINT+BLEU&amp;gs_lcp=Cgxnd3Mtd2l6LXNlcnAQAzILCC4QgAQQxwEQrwEyBggAEB4QFjICCCZKBAhBGABKBAhGGABQAFgAYM0CaABwAXgAgAFriAFrkgEDMC4xmAEAoAECoAEBwAEB&amp;sclient=gws-wiz-serp" xr:uid="{472C8F41-C30B-4573-AF5F-F93C423D67F5}"/>
    <hyperlink ref="I67" r:id="rId74" display="https://www.google.com/search?q=HOTEL+PORT+MARINE&amp;rlz=1C1ONGR_frFR1014FR1014&amp;hotel_occupancy=2&amp;sxsrf=ALiCzsYYysVoFqdBVpREpFTeoZvBaPtGMQ%3A1662375524306&amp;ei=ZNYVY-mZEv2J9u8P0_2AmAs&amp;ved=0ahUKEwjp2--0v_35AhX9hP0HHdM-ALMQ4dUDCA4&amp;uact=5&amp;oq=HOTEL+PORT+MARINE&amp;gs_lcp=Cgxnd3Mtd2l6LXNlcnAQAzILCC4QgAQQxwEQrwEyBQgAEIAEMgUIABCABDIFCAAQgAQyBQgAEIAEMgUIABCABDoHCCMQ6gIQJzoNCC4QxwEQrwEQ6gIQJ0oECEEYAEoECEYYAFC0Cli0CmDjE2gBcAF4AIABcogBcpIBAzAuMZgBAKABAaABArABCsABAQ&amp;sclient=gws-wiz-serp" xr:uid="{E70D3903-4165-42B8-A2DC-00B58D566018}"/>
    <hyperlink ref="I68" r:id="rId75" display="https://www.google.com/search?q=HOTEL+AU+VALERY&amp;rlz=1C1ONGR_frFR1014FR1014&amp;hotel_occupancy=2&amp;sxsrf=ALiCzsZ_PVg7Ag0LUGVOm-8whmVvIMAODw%3A1662375543347&amp;ei=d9YVY5vXFMSH9u8P-dm64AQ&amp;ved=0ahUKEwjb7vm9v_35AhXEg_0HHfmsDkwQ4dUDCA4&amp;uact=5&amp;oq=HOTEL+AU+VALERY&amp;gs_lcp=Cgxnd3Mtd2l6LXNlcnAQAzILCC4QgAQQxwEQrwEyBQgAEIAEMgYIABAeEBYyBggAEB4QFjIGCAAQHhAWMgYIABAeEBYyAggmSgQIQRgASgQIRhgAUABYAGClAmgAcAF4AIABaogBapIBAzAuMZgBAKABAqABAcABAQ&amp;sclient=gws-wiz-serp" xr:uid="{571616CB-3095-49BE-B4EB-46EB5F81488F}"/>
    <hyperlink ref="I69" r:id="rId76" display="https://www.google.com/search?q=H%C3%94TEL+MON+AUBERGE&amp;rlz=1C1ONGR_frFR1014FR1014&amp;hotel_occupancy=2&amp;sxsrf=ALiCzsZ8kpNBnJIP4KxxQG2M3ntZfwTeew%3A1662375557552&amp;ei=hdYVY9D9IOWM9u8P76GPuA4&amp;ved=0ahUKEwiQ1NzEv_35AhVlhv0HHe_QA-cQ4dUDCA4&amp;uact=5&amp;oq=H%C3%94TEL+MON+AUBERGE&amp;gs_lcp=Cgxnd3Mtd2l6LXNlcnAQAzILCC4QgAQQxwEQrwEyBggAEB4QFjIICAAQHhAWEAoyAggmOgcIIxDqAhAnOg0ILhDHARCvARDqAhAnSgQIQRgASgQIRhgAUO4GWO4GYJUJaAJwAHgAgAF9iAF9kgEDMC4xmAEAoAEBoAECsAEKwAEB&amp;sclient=gws-wiz-serp" xr:uid="{18DB1BC9-D5F5-4468-B3E0-DF9623A04A96}"/>
    <hyperlink ref="I70" r:id="rId77" display="https://www.google.com/search?q=AMBRE+H%C3%94TEL&amp;rlz=1C1ONGR_frFR1014FR1014&amp;hotel_occupancy=2&amp;sxsrf=ALiCzsbqyPVhCTtCq0B1m55zJlKQ2MqzjQ%3A1662375570920&amp;ei=ktYVY4HhN5CG9u8PvJCVgAU&amp;ved=0ahUKEwiB8ozLv_35AhUQg_0HHTxIBVAQ4dUDCA4&amp;uact=5&amp;oq=AMBRE+H%C3%94TEL&amp;gs_lcp=Cgxnd3Mtd2l6LXNlcnAQAzILCC4QgAQQxwEQrwEyBQgAEIAEMgYIABAeEBYyBggAEB4QFjIGCAAQHhAWMgYIABAeEBYyBggAEB4QFjIGCAAQHhAWMgIIJjoHCCMQ6gIQJzoNCC4QxwEQrwEQ6gIQJ0oECEEYAEoECEYYAFC2CFi2CGDxCmgCcAF4AIABYogBYpIBATGYAQCgAQGgAQKwAQrAAQE&amp;sclient=gws-wiz-serp" xr:uid="{2979075F-53E8-4574-99C4-E5415543D141}"/>
    <hyperlink ref="I71" r:id="rId78" display="https://www.google.com/search?q=H%C3%94TEL+LES+MIMOSAS&amp;rlz=1C1ONGR_frFR1014FR1014&amp;hotel_occupancy=2&amp;sxsrf=ALiCzsbjRdkFNmugmEqGbF8woCSQtCYG1g%3A1662375583084&amp;ei=n9YVY6W-BPyP9u8P4dWSiAw&amp;ved=0ahUKEwjlifPQv_35AhX8h_0HHeGqBMEQ4dUDCA4&amp;uact=5&amp;oq=H%C3%94TEL+LES+MIMOSAS&amp;gs_lcp=Cgxnd3Mtd2l6LXNlcnAQAzIFCAAQgAQyCwguEIAEEMcBEK8BMgsILhCABBDHARCvATIKCAAQgAQQhwIQFDILCC4QgAQQxwEQrwEyCwguEIAEEMcBEK8BMgsILhCABBDHARCvATILCC4QgAQQxwEQrwEyBQgAEIAEOgcIIxDqAhAnOg0ILhDHARCvARDqAhAnSgQIQRgASgQIRhgAUOUGWOUGYI8JaAJwAHgAgAGQAYgBkAGSAQMwLjGYAQCgAQGgAQKwAQrAAQE&amp;sclient=gws-wiz-serp" xr:uid="{F27A85CC-7EE6-4C60-9B6C-767F30FBC58E}"/>
    <hyperlink ref="I72" r:id="rId79" display="https://www.google.com/search?q=HOTEL+DU+GOLFE+balaruc&amp;rlz=1C1ONGR_frFR1014FR1014&amp;hotel_occupancy=2&amp;sxsrf=ALiCzsbnbDZ7RyVjbzD2RngAV4wrQAXrsw%3A1662375596650&amp;ei=rNYVY4ClJ8WO9u8P8aSD0Aw&amp;ved=0ahUKEwiAq6_Xv_35AhVFh_0HHXHSAMoQ4dUDCA4&amp;uact=5&amp;oq=HOTEL+DU+GOLFE+balaruc&amp;gs_lcp=Cgxnd3Mtd2l6LXNlcnAQAzILCC4QgAQQxwEQrwEyAggmOgcIIxDqAhAnOg0ILhDHARCvARDqAhAnOhAILhCABBCHAhDHARCvARAUOggIABCABBDJAzoFCAAQgAQ6BggAEB4QFjoICAAQHhAWEApKBAhBGABKBAhGGABQjQdY3BZg4hdoAXABeACAAcQBiAG0CJIBAzMuNpgBAKABAaABArABCsABAQ&amp;sclient=gws-wiz-serp" xr:uid="{0E3AE976-3075-4E9E-A1D2-37970F3FC524}"/>
    <hyperlink ref="I73" r:id="rId80" display="https://www.google.com/search?q=H%C3%94TEL+IBIS+LUNEL+MONTPELLIER+EST+PETITE+CAMARGUE&amp;rlz=1C1ONGR_frFR1014FR1014&amp;hotel_occupancy=2&amp;sxsrf=ALiCzsY-R9LU7G6Z2iBskbVdk3fwr6VWKQ%3A1662375609819&amp;ei=udYVY_i_Mabh7_UP1rSnyAk&amp;ved=0ahUKEwi4gNPdv_35AhWm8LsIHVbaCZkQ4dUDCA4&amp;uact=5&amp;oq=H%C3%94TEL+IBIS+LUNEL+MONTPELLIER+EST+PETITE+CAMARGUE&amp;gs_lcp=Cgxnd3Mtd2l6LXNlcnAQAzIICCEQHhAWEB06BwgjEOoCECc6DQguEMcBEK8BEOoCECdKBAhBGABKBAhGGABQ3QZY3QZgigloAnABeACAAYgBiAGIAZIBAzAuMZgBAKABAaABArABCsABAQ&amp;sclient=gws-wiz-serp" xr:uid="{31E8168E-FE86-49AC-9065-682CEEBE13C8}"/>
    <hyperlink ref="J63" r:id="rId81" xr:uid="{1CB2B228-96EF-49F4-8413-0E079EB5133D}"/>
    <hyperlink ref="J52" r:id="rId82" xr:uid="{56FFC855-79D7-4526-BAE8-3C4BB1CBA483}"/>
    <hyperlink ref="J68" r:id="rId83" xr:uid="{142B51FC-DDE4-4370-A7C6-BA132A5381BD}"/>
    <hyperlink ref="J70" r:id="rId84" xr:uid="{69F179D4-7022-4DAE-81DD-91101EA5C1F9}"/>
    <hyperlink ref="J73" r:id="rId85" xr:uid="{D1F8945E-692B-4274-AC8B-60F8A9272D4F}"/>
    <hyperlink ref="J60" r:id="rId86" xr:uid="{06700D12-6DFA-4848-A5C3-1E1F39F43FA8}"/>
    <hyperlink ref="J16" r:id="rId87" xr:uid="{27605442-1BBD-4BFF-9B67-30E85C870425}"/>
  </hyperlinks>
  <pageMargins left="0.7" right="0.7" top="0.75" bottom="0.75" header="0.3" footer="0.3"/>
  <pageSetup paperSize="9" orientation="portrait" r:id="rId8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F6CF6-2121-4AC3-A7DE-F51A4E984D97}">
  <dimension ref="A1:M13"/>
  <sheetViews>
    <sheetView zoomScale="80" zoomScaleNormal="80" workbookViewId="0">
      <selection activeCell="D8" sqref="D8"/>
    </sheetView>
  </sheetViews>
  <sheetFormatPr baseColWidth="10" defaultColWidth="20.42578125" defaultRowHeight="72.75" customHeight="1" x14ac:dyDescent="0.25"/>
  <cols>
    <col min="13" max="13" width="27.42578125" customWidth="1"/>
  </cols>
  <sheetData>
    <row r="1" spans="1:13" ht="72.75" customHeight="1" x14ac:dyDescent="0.25">
      <c r="A1" s="12" t="s">
        <v>426</v>
      </c>
      <c r="B1" s="12" t="s">
        <v>427</v>
      </c>
      <c r="C1" s="12" t="s">
        <v>428</v>
      </c>
      <c r="D1" s="12" t="s">
        <v>429</v>
      </c>
      <c r="E1" s="12" t="s">
        <v>430</v>
      </c>
      <c r="F1" s="12" t="s">
        <v>431</v>
      </c>
      <c r="G1" s="12" t="s">
        <v>432</v>
      </c>
      <c r="H1" s="12" t="s">
        <v>433</v>
      </c>
      <c r="I1" s="12" t="s">
        <v>434</v>
      </c>
      <c r="J1" s="12" t="s">
        <v>435</v>
      </c>
      <c r="K1" s="12" t="s">
        <v>436</v>
      </c>
      <c r="L1" s="12" t="s">
        <v>437</v>
      </c>
      <c r="M1" s="12" t="s">
        <v>438</v>
      </c>
    </row>
    <row r="2" spans="1:13" ht="72.75" customHeight="1" x14ac:dyDescent="0.25">
      <c r="A2" s="9" t="s">
        <v>445</v>
      </c>
      <c r="B2" s="9" t="s">
        <v>124</v>
      </c>
      <c r="C2" s="9">
        <v>106</v>
      </c>
      <c r="D2" s="9">
        <v>79</v>
      </c>
      <c r="E2" s="9">
        <v>27</v>
      </c>
      <c r="F2" s="9">
        <v>0</v>
      </c>
      <c r="G2" s="9">
        <v>266</v>
      </c>
      <c r="H2" s="10" t="s">
        <v>144</v>
      </c>
      <c r="I2" s="10" t="s">
        <v>446</v>
      </c>
      <c r="J2" s="10">
        <v>34000</v>
      </c>
      <c r="K2" s="10" t="s">
        <v>150</v>
      </c>
      <c r="L2" s="60" t="s">
        <v>447</v>
      </c>
      <c r="M2" s="36" t="s">
        <v>448</v>
      </c>
    </row>
    <row r="3" spans="1:13" ht="72.75" customHeight="1" x14ac:dyDescent="0.25">
      <c r="A3" s="9" t="s">
        <v>449</v>
      </c>
      <c r="B3" s="9" t="s">
        <v>124</v>
      </c>
      <c r="C3" s="9">
        <v>110</v>
      </c>
      <c r="D3" s="9">
        <v>78</v>
      </c>
      <c r="E3" s="9">
        <v>32</v>
      </c>
      <c r="F3" s="9" t="s">
        <v>450</v>
      </c>
      <c r="G3" s="9">
        <v>284</v>
      </c>
      <c r="H3" s="10" t="s">
        <v>149</v>
      </c>
      <c r="I3" s="10" t="s">
        <v>451</v>
      </c>
      <c r="J3" s="10">
        <v>34000</v>
      </c>
      <c r="K3" s="10" t="s">
        <v>150</v>
      </c>
      <c r="L3" s="10" t="s">
        <v>452</v>
      </c>
      <c r="M3" s="10" t="s">
        <v>453</v>
      </c>
    </row>
    <row r="4" spans="1:13" ht="72.75" customHeight="1" x14ac:dyDescent="0.25">
      <c r="A4" s="9" t="s">
        <v>454</v>
      </c>
      <c r="B4" s="9" t="s">
        <v>124</v>
      </c>
      <c r="C4" s="9">
        <v>113</v>
      </c>
      <c r="D4" s="9">
        <v>58</v>
      </c>
      <c r="E4" s="9">
        <v>22</v>
      </c>
      <c r="F4" s="9">
        <v>0</v>
      </c>
      <c r="G4" s="9"/>
      <c r="H4" s="10" t="s">
        <v>149</v>
      </c>
      <c r="I4" s="10" t="s">
        <v>455</v>
      </c>
      <c r="J4" s="10">
        <v>34000</v>
      </c>
      <c r="K4" s="10" t="s">
        <v>150</v>
      </c>
      <c r="L4" s="10" t="s">
        <v>456</v>
      </c>
      <c r="M4" s="59" t="s">
        <v>457</v>
      </c>
    </row>
    <row r="5" spans="1:13" ht="72.75" customHeight="1" x14ac:dyDescent="0.25">
      <c r="A5" s="9" t="s">
        <v>458</v>
      </c>
      <c r="B5" s="9" t="s">
        <v>124</v>
      </c>
      <c r="C5" s="9">
        <v>85</v>
      </c>
      <c r="D5" s="9">
        <v>58</v>
      </c>
      <c r="E5" s="9">
        <v>26</v>
      </c>
      <c r="F5" s="9">
        <v>1</v>
      </c>
      <c r="G5" s="9">
        <v>226</v>
      </c>
      <c r="H5" s="10" t="s">
        <v>459</v>
      </c>
      <c r="I5" s="10" t="s">
        <v>460</v>
      </c>
      <c r="J5" s="10">
        <v>34000</v>
      </c>
      <c r="K5" s="10" t="s">
        <v>150</v>
      </c>
      <c r="L5" s="10" t="s">
        <v>461</v>
      </c>
      <c r="M5" s="10" t="s">
        <v>462</v>
      </c>
    </row>
    <row r="6" spans="1:13" ht="72.75" customHeight="1" x14ac:dyDescent="0.25">
      <c r="A6" s="9" t="s">
        <v>463</v>
      </c>
      <c r="B6" s="9" t="s">
        <v>124</v>
      </c>
      <c r="C6" s="9">
        <v>102</v>
      </c>
      <c r="D6" s="9">
        <v>102</v>
      </c>
      <c r="E6" s="9"/>
      <c r="F6" s="9"/>
      <c r="G6" s="9">
        <v>262</v>
      </c>
      <c r="H6" s="10" t="s">
        <v>163</v>
      </c>
      <c r="I6" s="10" t="s">
        <v>464</v>
      </c>
      <c r="J6" s="10" t="s">
        <v>153</v>
      </c>
      <c r="K6" s="10" t="s">
        <v>150</v>
      </c>
      <c r="L6" s="10" t="s">
        <v>465</v>
      </c>
      <c r="M6" s="59" t="s">
        <v>466</v>
      </c>
    </row>
    <row r="7" spans="1:13" ht="72.75" customHeight="1" x14ac:dyDescent="0.25">
      <c r="A7" s="9" t="s">
        <v>467</v>
      </c>
      <c r="B7" s="9" t="s">
        <v>124</v>
      </c>
      <c r="C7" s="9">
        <v>122</v>
      </c>
      <c r="D7" s="9" t="s">
        <v>468</v>
      </c>
      <c r="E7" s="9">
        <v>46</v>
      </c>
      <c r="F7" s="9">
        <v>3</v>
      </c>
      <c r="G7" s="9">
        <v>304</v>
      </c>
      <c r="H7" s="10" t="s">
        <v>469</v>
      </c>
      <c r="I7" s="10" t="s">
        <v>470</v>
      </c>
      <c r="J7" s="10">
        <v>34000</v>
      </c>
      <c r="K7" s="10" t="s">
        <v>150</v>
      </c>
      <c r="L7" s="10" t="s">
        <v>471</v>
      </c>
      <c r="M7" s="10" t="s">
        <v>472</v>
      </c>
    </row>
    <row r="8" spans="1:13" ht="72.75" customHeight="1" x14ac:dyDescent="0.25">
      <c r="A8" s="9" t="s">
        <v>473</v>
      </c>
      <c r="B8" s="3" t="s">
        <v>124</v>
      </c>
      <c r="C8" s="9">
        <v>132</v>
      </c>
      <c r="D8" s="9">
        <f>C8-E8</f>
        <v>113</v>
      </c>
      <c r="E8" s="9">
        <v>19</v>
      </c>
      <c r="F8" s="9">
        <v>0</v>
      </c>
      <c r="G8" s="9">
        <f>(D8*2)+(E8*4)</f>
        <v>302</v>
      </c>
      <c r="H8" s="10" t="s">
        <v>474</v>
      </c>
      <c r="I8" s="10" t="s">
        <v>475</v>
      </c>
      <c r="J8" s="10">
        <v>34430</v>
      </c>
      <c r="K8" s="10" t="s">
        <v>208</v>
      </c>
      <c r="L8" s="60" t="s">
        <v>476</v>
      </c>
      <c r="M8" s="36" t="s">
        <v>477</v>
      </c>
    </row>
    <row r="9" spans="1:13" ht="72.75" customHeight="1" x14ac:dyDescent="0.25">
      <c r="A9" s="9" t="s">
        <v>482</v>
      </c>
      <c r="B9" s="16" t="s">
        <v>124</v>
      </c>
      <c r="C9" s="9">
        <v>147</v>
      </c>
      <c r="D9" s="9">
        <f>58+65+9</f>
        <v>132</v>
      </c>
      <c r="E9" s="9">
        <v>13</v>
      </c>
      <c r="F9" s="9">
        <v>2</v>
      </c>
      <c r="G9" s="9">
        <v>310</v>
      </c>
      <c r="H9" s="10" t="s">
        <v>483</v>
      </c>
      <c r="I9" s="10" t="s">
        <v>484</v>
      </c>
      <c r="J9" s="10">
        <v>34000</v>
      </c>
      <c r="K9" s="10" t="s">
        <v>150</v>
      </c>
      <c r="L9" s="10" t="s">
        <v>485</v>
      </c>
      <c r="M9" s="59" t="s">
        <v>457</v>
      </c>
    </row>
    <row r="10" spans="1:13" ht="72.75" customHeight="1" x14ac:dyDescent="0.25">
      <c r="A10" s="9" t="s">
        <v>486</v>
      </c>
      <c r="B10" s="9" t="s">
        <v>124</v>
      </c>
      <c r="C10" s="9">
        <v>41</v>
      </c>
      <c r="D10" s="9">
        <v>11</v>
      </c>
      <c r="E10" s="9">
        <v>30</v>
      </c>
      <c r="F10" s="9">
        <v>0</v>
      </c>
      <c r="G10" s="9">
        <v>67</v>
      </c>
      <c r="H10" s="10" t="s">
        <v>487</v>
      </c>
      <c r="I10" s="10" t="s">
        <v>488</v>
      </c>
      <c r="J10" s="10">
        <v>34000</v>
      </c>
      <c r="K10" s="10" t="s">
        <v>150</v>
      </c>
      <c r="L10" s="10" t="s">
        <v>489</v>
      </c>
      <c r="M10" s="59" t="s">
        <v>457</v>
      </c>
    </row>
    <row r="11" spans="1:13" ht="72.75" customHeight="1" x14ac:dyDescent="0.25">
      <c r="A11" s="9" t="s">
        <v>490</v>
      </c>
      <c r="B11" s="9" t="s">
        <v>124</v>
      </c>
      <c r="C11" s="9">
        <v>114</v>
      </c>
      <c r="D11" s="9">
        <v>86</v>
      </c>
      <c r="E11" s="9">
        <v>28</v>
      </c>
      <c r="F11" s="9"/>
      <c r="G11" s="9">
        <v>168</v>
      </c>
      <c r="H11" s="10" t="s">
        <v>323</v>
      </c>
      <c r="I11" s="10" t="s">
        <v>491</v>
      </c>
      <c r="J11" s="10">
        <v>34000</v>
      </c>
      <c r="K11" s="10" t="s">
        <v>150</v>
      </c>
      <c r="L11" s="10" t="s">
        <v>489</v>
      </c>
      <c r="M11" s="59" t="s">
        <v>457</v>
      </c>
    </row>
    <row r="12" spans="1:13" ht="72.75" customHeight="1" x14ac:dyDescent="0.25">
      <c r="A12" s="9" t="s">
        <v>499</v>
      </c>
      <c r="B12" s="9" t="s">
        <v>124</v>
      </c>
      <c r="C12" s="9">
        <v>37</v>
      </c>
      <c r="D12" s="9">
        <v>12</v>
      </c>
      <c r="E12" s="9">
        <v>11</v>
      </c>
      <c r="F12" s="9">
        <v>14</v>
      </c>
      <c r="G12" s="9">
        <v>150</v>
      </c>
      <c r="H12" s="10" t="s">
        <v>350</v>
      </c>
      <c r="I12" s="10" t="s">
        <v>500</v>
      </c>
      <c r="J12" s="10">
        <v>34670</v>
      </c>
      <c r="K12" s="10" t="s">
        <v>333</v>
      </c>
      <c r="L12" s="60" t="s">
        <v>501</v>
      </c>
      <c r="M12" s="36" t="s">
        <v>502</v>
      </c>
    </row>
    <row r="13" spans="1:13" ht="72.75" customHeight="1" x14ac:dyDescent="0.25">
      <c r="A13" s="9" t="s">
        <v>508</v>
      </c>
      <c r="B13" s="9" t="s">
        <v>124</v>
      </c>
      <c r="C13" s="9">
        <v>218</v>
      </c>
      <c r="D13" s="9">
        <v>20</v>
      </c>
      <c r="E13" s="9">
        <v>16</v>
      </c>
      <c r="F13" s="9">
        <v>50</v>
      </c>
      <c r="G13" s="9">
        <v>670</v>
      </c>
      <c r="H13" s="10" t="s">
        <v>509</v>
      </c>
      <c r="I13" s="10" t="s">
        <v>510</v>
      </c>
      <c r="J13" s="10">
        <v>34690</v>
      </c>
      <c r="K13" s="10" t="s">
        <v>372</v>
      </c>
      <c r="L13" s="10">
        <v>642349859</v>
      </c>
      <c r="M13" s="60" t="s">
        <v>511</v>
      </c>
    </row>
  </sheetData>
  <autoFilter ref="A1:M13" xr:uid="{F07C9F6D-153A-41F2-90ED-CDF55E366C94}"/>
  <hyperlinks>
    <hyperlink ref="L2" r:id="rId1" tooltip="Appeler avec Hangouts" display="https://www.google.fr/search?hl=fr&amp;ei=0MGvWt3wMszoUpWekYAN&amp;hotel_occupancy=&amp;q=R%C3%A9sidence+Go%C3%A9lia+Sun+City%2C+avenue+du+pont+34000%2C+72+Avenue+du+Pont+Juv%C3%A9nal%2C+34000+Montpellier&amp;oq=R%C3%A9sidence+Go%C3%A9lia+Sun+City%2C+avenue+du+pont+34000%2C+72+Avenue+du+Pont+Juv%C3%A9nal%2C+34000+Montpellier&amp;gs_l=psy-ab.3...76707.154241.0.154910.4.3.1.0.0.0.88.163.2.3.0....0...1c.1.64.psy-ab..0.3.623.6..0j35i39k1j0i67k1j0i131k1.530.x-amXkRbDy4" xr:uid="{D95660E0-0AD6-4351-A9BB-9A42CD3365E0}"/>
    <hyperlink ref="L8" r:id="rId2" tooltip="Appeler avec Hangouts" display="https://www.google.fr/search?hl=fr&amp;ei=CcOvWvv1EoTxUK3AuNAM&amp;q=residence+le+terral+920+route+de+sete&amp;oq=residence+le+terral+920+route+de+sete&amp;gs_l=psy-ab.3...43615.55862.0.55968.27.26.0.1.1.0.114.1929.24j1.25.0....0...1c.1.64.psy-ab..1.16.1122...0j0i67k1j35i39k1j0i20i263k1j0i203k1j0i22i30k1j33i160k1j33i21k1.0.21NoqSpDG2w" xr:uid="{70967385-5037-4619-A237-A51BFA119DD9}"/>
    <hyperlink ref="L12" r:id="rId3" tooltip="Appeler avec Hangouts" display="https://www.google.fr/search?hl=fr&amp;ei=ZcSvWrGZGIaiUtaxi5gF&amp;hotel_occupancy=&amp;q=residence+les+jardins+de+massane&amp;oq=residence+les+jardins+de+massane&amp;gs_l=psy-ab.3..0j0i22i30k1.219360.231771.0.231866.32.32.0.0.0.0.141.2425.24j6.30.0....0...1c.1.64.psy-ab..2.30.2420...35i39k1j0i67k1j0i131k1j0i20i263k1.0.3Sg_o4NmkiE" xr:uid="{88CC18DC-A898-4B9A-938A-AAADEE98B027}"/>
    <hyperlink ref="M12" r:id="rId4" xr:uid="{A600F97A-154D-4F1A-96D6-818DD51C45EF}"/>
    <hyperlink ref="M8" r:id="rId5" xr:uid="{215D728A-A70C-4E72-94AF-DD28384EBB01}"/>
    <hyperlink ref="M13" r:id="rId6" xr:uid="{FFA57556-88C5-4AA8-9B11-3F68EF0B7C9B}"/>
    <hyperlink ref="M2" r:id="rId7" xr:uid="{295F3353-8B72-4EA0-9BD0-86CA4612E109}"/>
  </hyperlinks>
  <pageMargins left="0.7" right="0.7" top="0.75" bottom="0.75" header="0.3" footer="0.3"/>
  <pageSetup paperSize="9"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5D773-A8C2-49E4-8784-708CA14B3FE4}">
  <dimension ref="A1:M8"/>
  <sheetViews>
    <sheetView zoomScale="80" zoomScaleNormal="80" workbookViewId="0">
      <selection activeCell="G7" sqref="G7"/>
    </sheetView>
  </sheetViews>
  <sheetFormatPr baseColWidth="10" defaultColWidth="20.42578125" defaultRowHeight="72.75" customHeight="1" x14ac:dyDescent="0.25"/>
  <cols>
    <col min="13" max="13" width="27.42578125" customWidth="1"/>
  </cols>
  <sheetData>
    <row r="1" spans="1:13" ht="72.75" customHeight="1" x14ac:dyDescent="0.25">
      <c r="A1" s="12" t="s">
        <v>426</v>
      </c>
      <c r="B1" s="12" t="s">
        <v>427</v>
      </c>
      <c r="C1" s="12" t="s">
        <v>428</v>
      </c>
      <c r="D1" s="12" t="s">
        <v>429</v>
      </c>
      <c r="E1" s="12" t="s">
        <v>430</v>
      </c>
      <c r="F1" s="12" t="s">
        <v>431</v>
      </c>
      <c r="G1" s="12" t="s">
        <v>432</v>
      </c>
      <c r="H1" s="12" t="s">
        <v>433</v>
      </c>
      <c r="I1" s="12" t="s">
        <v>434</v>
      </c>
      <c r="J1" s="12" t="s">
        <v>435</v>
      </c>
      <c r="K1" s="12" t="s">
        <v>436</v>
      </c>
      <c r="L1" s="12" t="s">
        <v>437</v>
      </c>
      <c r="M1" s="12" t="s">
        <v>438</v>
      </c>
    </row>
    <row r="2" spans="1:13" ht="72.75" customHeight="1" x14ac:dyDescent="0.25">
      <c r="A2" s="9" t="s">
        <v>439</v>
      </c>
      <c r="B2" s="9" t="s">
        <v>124</v>
      </c>
      <c r="C2" s="9">
        <v>80</v>
      </c>
      <c r="D2" s="9">
        <v>58</v>
      </c>
      <c r="E2" s="9">
        <v>22</v>
      </c>
      <c r="F2" s="9">
        <v>0</v>
      </c>
      <c r="G2" s="9">
        <f>232+110</f>
        <v>342</v>
      </c>
      <c r="H2" s="10" t="s">
        <v>440</v>
      </c>
      <c r="I2" s="10" t="s">
        <v>441</v>
      </c>
      <c r="J2" s="10" t="s">
        <v>21</v>
      </c>
      <c r="K2" s="10" t="s">
        <v>442</v>
      </c>
      <c r="L2" s="10" t="s">
        <v>443</v>
      </c>
      <c r="M2" s="59" t="s">
        <v>444</v>
      </c>
    </row>
    <row r="3" spans="1:13" ht="72.75" customHeight="1" x14ac:dyDescent="0.25">
      <c r="A3" s="9" t="s">
        <v>478</v>
      </c>
      <c r="B3" s="9" t="s">
        <v>135</v>
      </c>
      <c r="C3" s="9">
        <v>59</v>
      </c>
      <c r="D3" s="9" t="s">
        <v>479</v>
      </c>
      <c r="E3" s="9">
        <v>7</v>
      </c>
      <c r="F3" s="9">
        <v>1</v>
      </c>
      <c r="G3" s="9"/>
      <c r="H3" s="10" t="s">
        <v>474</v>
      </c>
      <c r="I3" s="10" t="s">
        <v>480</v>
      </c>
      <c r="J3" s="10" t="s">
        <v>55</v>
      </c>
      <c r="K3" s="10" t="s">
        <v>58</v>
      </c>
      <c r="L3" s="60" t="s">
        <v>481</v>
      </c>
      <c r="M3" s="36" t="s">
        <v>562</v>
      </c>
    </row>
    <row r="4" spans="1:13" ht="72.75" customHeight="1" x14ac:dyDescent="0.25">
      <c r="A4" s="9" t="s">
        <v>492</v>
      </c>
      <c r="B4" s="9" t="s">
        <v>135</v>
      </c>
      <c r="C4" s="9">
        <v>36</v>
      </c>
      <c r="D4" s="9"/>
      <c r="E4" s="9">
        <v>29</v>
      </c>
      <c r="F4" s="9">
        <v>7</v>
      </c>
      <c r="G4" s="9">
        <v>158</v>
      </c>
      <c r="H4" s="10" t="s">
        <v>493</v>
      </c>
      <c r="I4" s="10" t="s">
        <v>494</v>
      </c>
      <c r="J4" s="10">
        <v>34280</v>
      </c>
      <c r="K4" s="10" t="s">
        <v>23</v>
      </c>
      <c r="L4" s="35" t="s">
        <v>528</v>
      </c>
      <c r="M4" s="36" t="s">
        <v>495</v>
      </c>
    </row>
    <row r="5" spans="1:13" ht="72.75" customHeight="1" x14ac:dyDescent="0.25">
      <c r="A5" s="9" t="s">
        <v>496</v>
      </c>
      <c r="B5" s="9" t="s">
        <v>124</v>
      </c>
      <c r="C5" s="9">
        <v>27</v>
      </c>
      <c r="D5" s="9">
        <v>14</v>
      </c>
      <c r="E5" s="9">
        <v>10</v>
      </c>
      <c r="F5" s="9">
        <v>3</v>
      </c>
      <c r="G5" s="9">
        <v>118</v>
      </c>
      <c r="H5" s="10" t="s">
        <v>493</v>
      </c>
      <c r="I5" s="10" t="s">
        <v>497</v>
      </c>
      <c r="J5" s="10">
        <v>34280</v>
      </c>
      <c r="K5" s="10" t="s">
        <v>23</v>
      </c>
      <c r="L5" s="61" t="s">
        <v>529</v>
      </c>
      <c r="M5" s="36" t="s">
        <v>498</v>
      </c>
    </row>
    <row r="6" spans="1:13" ht="72.75" customHeight="1" x14ac:dyDescent="0.25">
      <c r="A6" s="9" t="s">
        <v>596</v>
      </c>
      <c r="B6" s="9" t="s">
        <v>135</v>
      </c>
      <c r="C6" s="9">
        <v>104</v>
      </c>
      <c r="D6" s="9"/>
      <c r="E6" s="9"/>
      <c r="F6" s="9"/>
      <c r="G6" s="9"/>
      <c r="H6" s="35" t="s">
        <v>759</v>
      </c>
      <c r="I6" s="10" t="s">
        <v>598</v>
      </c>
      <c r="J6" s="10">
        <v>30240</v>
      </c>
      <c r="K6" s="10" t="s">
        <v>571</v>
      </c>
      <c r="L6" s="10" t="s">
        <v>597</v>
      </c>
      <c r="M6" s="36" t="s">
        <v>599</v>
      </c>
    </row>
    <row r="7" spans="1:13" ht="72.75" customHeight="1" x14ac:dyDescent="0.25">
      <c r="A7" s="9" t="s">
        <v>504</v>
      </c>
      <c r="B7" s="9" t="s">
        <v>124</v>
      </c>
      <c r="C7" s="9">
        <v>71</v>
      </c>
      <c r="D7" s="9">
        <v>9</v>
      </c>
      <c r="E7" s="9">
        <v>22</v>
      </c>
      <c r="F7" s="9">
        <v>40</v>
      </c>
      <c r="G7" s="9"/>
      <c r="H7" s="10" t="s">
        <v>503</v>
      </c>
      <c r="I7" s="10" t="s">
        <v>505</v>
      </c>
      <c r="J7" s="10" t="s">
        <v>21</v>
      </c>
      <c r="K7" s="10" t="s">
        <v>23</v>
      </c>
      <c r="L7" s="10" t="s">
        <v>506</v>
      </c>
      <c r="M7" s="10" t="s">
        <v>507</v>
      </c>
    </row>
    <row r="8" spans="1:13" ht="72.75" customHeight="1" x14ac:dyDescent="0.25">
      <c r="A8" s="9" t="s">
        <v>593</v>
      </c>
      <c r="B8" s="9" t="s">
        <v>124</v>
      </c>
      <c r="C8" s="9">
        <v>105</v>
      </c>
      <c r="D8" s="9"/>
      <c r="E8" s="9">
        <v>79</v>
      </c>
      <c r="F8" s="9">
        <v>26</v>
      </c>
      <c r="G8" s="9">
        <v>472</v>
      </c>
      <c r="H8" s="35" t="s">
        <v>758</v>
      </c>
      <c r="I8" s="10" t="s">
        <v>594</v>
      </c>
      <c r="J8" s="10">
        <v>30240</v>
      </c>
      <c r="K8" s="10" t="s">
        <v>571</v>
      </c>
      <c r="L8" s="46" t="s">
        <v>753</v>
      </c>
      <c r="M8" s="36" t="s">
        <v>595</v>
      </c>
    </row>
  </sheetData>
  <autoFilter ref="A1:M16" xr:uid="{F07C9F6D-153A-41F2-90ED-CDF55E366C94}"/>
  <hyperlinks>
    <hyperlink ref="L4" r:id="rId1" tooltip="Appeler avec Hangouts" display="https://www.google.fr/search?hl=fr&amp;ei=pMevWpzsCcTfU8PQhIAJ&amp;hotel_occupancy=&amp;q=residence+maeva+les+terrasses+du+parc+la+grande+motte&amp;oq=RESIDENCE+MAEVA+les+terr&amp;gs_l=psy-ab.3.0.0l2j0i22i30k1l7j38.254296.256447.0.257558.9.9.0.0.0.0.147.860.7j2.9.0....0...1c.1.64.psy-ab..0.9.857...0i20i263k1.0.YfeS1egNMNs" xr:uid="{82681EF2-EFB3-4D86-92DE-993C626CBC73}"/>
    <hyperlink ref="L5" r:id="rId2" tooltip="Appeler avec Hangouts" display="https://www.google.fr/search?hl=fr&amp;ei=rcGvWpfVJ8GpUYW6jLgC&amp;hotel_occupancy=&amp;q=resiodence+cote+mer&amp;oq=resiodence+cote+mer&amp;gs_l=psy-ab.3..0i13k1l9j0i13i30k1.32497.34116.0.34141.19.16.0.0.0.0.177.1473.7j7.14.0....0...1c.1.64.psy-ab..5.14.1469...0j35i39k1j0i131k1j0i20i263k1j0i67k1j0i10k1j0i203k1j0i10i203k1j0i10i30k1.0.vD6KY8QFcVU" xr:uid="{4DB0A7FA-9DD2-4577-B727-1F747F5B3BDD}"/>
    <hyperlink ref="L3" r:id="rId3" display="https://www.google.com/search?q=RESIDENCE+L%27ALBATROS&amp;rlz=1C1ONGR_frFR1014FR1014&amp;oq=RESIDENCE+L%27ALBATROS&amp;aqs=chrome..69i57j46i175i199i512l2j0i512l2j46i175i199i512l2j0i22i30l2.372j0j4&amp;sourceid=chrome&amp;ie=UTF-8" xr:uid="{70AE82D8-33CB-4702-AEC3-71FDE96B9E5B}"/>
    <hyperlink ref="M4" r:id="rId4" xr:uid="{6841838A-7262-4276-84C0-3958BEDC7C2B}"/>
    <hyperlink ref="M3" r:id="rId5" xr:uid="{E00E1C20-96D7-4F10-8DA6-289C16CD53FD}"/>
    <hyperlink ref="M2" r:id="rId6" xr:uid="{4C690EC6-8572-492E-9F07-0B9AF6AD5348}"/>
    <hyperlink ref="M8" r:id="rId7" xr:uid="{D2E1E7F8-D666-43A5-AC47-B504F7902A0B}"/>
    <hyperlink ref="L8" r:id="rId8" display="https://www.google.com/search?q=RESIDENCE+VACANCEOLE+CAP+CAMARGUE&amp;oq=RESIDENCE+VACANCEOLE+CAP+CAMARGUE&amp;aqs=chrome..69i57j46i175i199i512.287j0j7&amp;sourceid=chrome&amp;ie=UTF-8" xr:uid="{86E9D98C-3A65-44C6-933D-B83223FD1F35}"/>
    <hyperlink ref="M6" r:id="rId9" xr:uid="{AEF8AA5F-BAA7-452C-B49C-D7A41D35E1D9}"/>
  </hyperlinks>
  <pageMargins left="0.7" right="0.7" top="0.75" bottom="0.75" header="0.3" footer="0.3"/>
  <pageSetup paperSize="9" orientation="portrait"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E50FA-7C47-4FB3-A896-23EBA654E6D7}">
  <dimension ref="A1:T50"/>
  <sheetViews>
    <sheetView topLeftCell="A7" workbookViewId="0">
      <selection activeCell="M14" sqref="M14"/>
    </sheetView>
  </sheetViews>
  <sheetFormatPr baseColWidth="10" defaultColWidth="15.28515625" defaultRowHeight="43.5" customHeight="1" x14ac:dyDescent="0.25"/>
  <sheetData>
    <row r="1" spans="1:20" ht="43.5" customHeight="1" x14ac:dyDescent="0.25">
      <c r="A1" s="74" t="s">
        <v>780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ht="43.5" customHeight="1" x14ac:dyDescent="0.25">
      <c r="A2" s="79" t="s">
        <v>530</v>
      </c>
      <c r="B2" s="79"/>
      <c r="D2" s="79" t="s">
        <v>533</v>
      </c>
      <c r="E2" s="79"/>
      <c r="G2" s="79" t="s">
        <v>534</v>
      </c>
      <c r="H2" s="79"/>
      <c r="J2" s="91" t="s">
        <v>535</v>
      </c>
      <c r="K2" s="91"/>
      <c r="M2" s="79" t="s">
        <v>536</v>
      </c>
      <c r="N2" s="79"/>
      <c r="P2" s="79" t="s">
        <v>537</v>
      </c>
      <c r="Q2" s="79"/>
      <c r="S2" s="79" t="s">
        <v>552</v>
      </c>
      <c r="T2" s="79"/>
    </row>
    <row r="3" spans="1:20" ht="43.5" customHeight="1" x14ac:dyDescent="0.25">
      <c r="A3" s="14" t="s">
        <v>532</v>
      </c>
      <c r="B3" s="14" t="s">
        <v>531</v>
      </c>
      <c r="D3" s="14" t="s">
        <v>532</v>
      </c>
      <c r="E3" s="14" t="s">
        <v>531</v>
      </c>
      <c r="G3" s="14" t="s">
        <v>532</v>
      </c>
      <c r="H3" s="14" t="s">
        <v>531</v>
      </c>
      <c r="J3" s="25" t="s">
        <v>532</v>
      </c>
      <c r="K3" s="25" t="s">
        <v>531</v>
      </c>
      <c r="M3" s="14" t="s">
        <v>532</v>
      </c>
      <c r="N3" s="14" t="s">
        <v>531</v>
      </c>
      <c r="P3" s="14" t="s">
        <v>532</v>
      </c>
      <c r="Q3" s="14" t="s">
        <v>531</v>
      </c>
      <c r="S3" s="14" t="s">
        <v>553</v>
      </c>
      <c r="T3" s="41">
        <f>A4+D4+G4+J4+M4+P4</f>
        <v>82</v>
      </c>
    </row>
    <row r="4" spans="1:20" ht="43.5" customHeight="1" x14ac:dyDescent="0.25">
      <c r="A4" s="40">
        <v>11</v>
      </c>
      <c r="B4" s="40">
        <v>209</v>
      </c>
      <c r="D4" s="40">
        <v>4</v>
      </c>
      <c r="E4" s="40">
        <v>256</v>
      </c>
      <c r="G4" s="40">
        <v>21</v>
      </c>
      <c r="H4" s="40">
        <v>860</v>
      </c>
      <c r="J4" s="41">
        <v>32</v>
      </c>
      <c r="K4" s="41">
        <v>1863</v>
      </c>
      <c r="M4" s="40">
        <v>12</v>
      </c>
      <c r="N4" s="40">
        <v>1159</v>
      </c>
      <c r="P4" s="40">
        <v>2</v>
      </c>
      <c r="Q4" s="40">
        <v>46</v>
      </c>
      <c r="S4" s="25" t="s">
        <v>554</v>
      </c>
      <c r="T4" s="41">
        <f>Q4+N4+K4+H4+E4+B4</f>
        <v>4393</v>
      </c>
    </row>
    <row r="6" spans="1:20" ht="43.5" customHeight="1" x14ac:dyDescent="0.25">
      <c r="A6" s="79" t="s">
        <v>538</v>
      </c>
      <c r="B6" s="79"/>
      <c r="D6" s="79" t="s">
        <v>541</v>
      </c>
      <c r="E6" s="79"/>
      <c r="G6" s="79" t="s">
        <v>542</v>
      </c>
      <c r="H6" s="79"/>
      <c r="J6" s="91" t="s">
        <v>543</v>
      </c>
      <c r="K6" s="91"/>
      <c r="M6" s="79" t="s">
        <v>544</v>
      </c>
      <c r="N6" s="79"/>
      <c r="P6" s="79" t="s">
        <v>545</v>
      </c>
      <c r="Q6" s="79"/>
      <c r="S6" s="79" t="s">
        <v>552</v>
      </c>
      <c r="T6" s="79"/>
    </row>
    <row r="7" spans="1:20" ht="43.5" customHeight="1" x14ac:dyDescent="0.25">
      <c r="A7" s="14" t="s">
        <v>539</v>
      </c>
      <c r="B7" s="14" t="s">
        <v>540</v>
      </c>
      <c r="D7" s="14" t="s">
        <v>539</v>
      </c>
      <c r="E7" s="14" t="s">
        <v>540</v>
      </c>
      <c r="G7" s="14" t="s">
        <v>539</v>
      </c>
      <c r="H7" s="14" t="s">
        <v>540</v>
      </c>
      <c r="J7" s="14" t="s">
        <v>539</v>
      </c>
      <c r="K7" s="14" t="s">
        <v>540</v>
      </c>
      <c r="M7" s="14" t="s">
        <v>539</v>
      </c>
      <c r="N7" s="14" t="s">
        <v>540</v>
      </c>
      <c r="P7" s="14" t="s">
        <v>539</v>
      </c>
      <c r="Q7" s="14" t="s">
        <v>540</v>
      </c>
      <c r="S7" s="14" t="s">
        <v>555</v>
      </c>
      <c r="T7" s="41">
        <f>18</f>
        <v>18</v>
      </c>
    </row>
    <row r="8" spans="1:20" ht="43.5" customHeight="1" x14ac:dyDescent="0.25">
      <c r="A8" s="40">
        <v>5</v>
      </c>
      <c r="B8" s="40">
        <v>614</v>
      </c>
      <c r="D8" s="40">
        <v>0</v>
      </c>
      <c r="E8" s="40">
        <v>0</v>
      </c>
      <c r="F8" s="21"/>
      <c r="G8" s="40">
        <v>0</v>
      </c>
      <c r="H8" s="40">
        <v>0</v>
      </c>
      <c r="J8" s="41">
        <v>12</v>
      </c>
      <c r="K8" s="41">
        <v>1327</v>
      </c>
      <c r="M8" s="40">
        <v>1</v>
      </c>
      <c r="N8" s="40">
        <v>91</v>
      </c>
      <c r="P8" s="40">
        <v>0</v>
      </c>
      <c r="Q8" s="40">
        <v>0</v>
      </c>
      <c r="S8" s="25" t="s">
        <v>556</v>
      </c>
      <c r="T8" s="41">
        <f>B8+E8+H8+K8+N8+Q8</f>
        <v>2032</v>
      </c>
    </row>
    <row r="10" spans="1:20" ht="43.5" customHeight="1" x14ac:dyDescent="0.25">
      <c r="A10" s="90" t="s">
        <v>561</v>
      </c>
      <c r="B10" s="90"/>
      <c r="C10" s="90"/>
      <c r="D10" s="90"/>
      <c r="E10" s="90"/>
      <c r="F10" s="90"/>
      <c r="G10" s="90"/>
      <c r="H10" s="90"/>
    </row>
    <row r="11" spans="1:20" ht="43.5" customHeight="1" x14ac:dyDescent="0.25">
      <c r="A11" s="26" t="s">
        <v>1</v>
      </c>
      <c r="B11" s="26" t="s">
        <v>148</v>
      </c>
      <c r="C11" s="26" t="s">
        <v>161</v>
      </c>
      <c r="D11" s="26" t="s">
        <v>135</v>
      </c>
      <c r="E11" s="26" t="s">
        <v>124</v>
      </c>
      <c r="F11" s="26" t="s">
        <v>162</v>
      </c>
      <c r="G11" s="26" t="s">
        <v>211</v>
      </c>
      <c r="H11" s="26" t="s">
        <v>393</v>
      </c>
      <c r="K11" s="1"/>
    </row>
    <row r="12" spans="1:20" ht="43.5" customHeight="1" x14ac:dyDescent="0.25">
      <c r="A12" s="26" t="s">
        <v>557</v>
      </c>
      <c r="B12" s="40">
        <f>A4</f>
        <v>11</v>
      </c>
      <c r="C12" s="40">
        <f>D4</f>
        <v>4</v>
      </c>
      <c r="D12" s="40">
        <f>G4</f>
        <v>21</v>
      </c>
      <c r="E12" s="40">
        <f>J4</f>
        <v>32</v>
      </c>
      <c r="F12" s="40">
        <f>M4</f>
        <v>12</v>
      </c>
      <c r="G12" s="40">
        <f>P4</f>
        <v>2</v>
      </c>
      <c r="H12" s="27">
        <f>SUM(B12:G12)</f>
        <v>82</v>
      </c>
      <c r="K12" s="1"/>
    </row>
    <row r="13" spans="1:20" ht="43.5" customHeight="1" x14ac:dyDescent="0.25">
      <c r="A13" s="26" t="s">
        <v>558</v>
      </c>
      <c r="B13" s="40">
        <f>B4</f>
        <v>209</v>
      </c>
      <c r="C13" s="40">
        <f>E4</f>
        <v>256</v>
      </c>
      <c r="D13" s="40">
        <f>H4</f>
        <v>860</v>
      </c>
      <c r="E13" s="40">
        <f>K4</f>
        <v>1863</v>
      </c>
      <c r="F13" s="40">
        <f>N4</f>
        <v>1159</v>
      </c>
      <c r="G13" s="40">
        <f>Q4</f>
        <v>46</v>
      </c>
      <c r="H13" s="27">
        <f>SUM(B13:G13)</f>
        <v>4393</v>
      </c>
    </row>
    <row r="14" spans="1:20" ht="43.5" customHeight="1" x14ac:dyDescent="0.25">
      <c r="A14" s="26" t="s">
        <v>559</v>
      </c>
      <c r="B14" s="40">
        <f>+A8</f>
        <v>5</v>
      </c>
      <c r="C14" s="40">
        <f>D8</f>
        <v>0</v>
      </c>
      <c r="D14" s="40">
        <f>G8</f>
        <v>0</v>
      </c>
      <c r="E14" s="40">
        <f>J8</f>
        <v>12</v>
      </c>
      <c r="F14" s="40">
        <f>M8</f>
        <v>1</v>
      </c>
      <c r="G14" s="40">
        <f>P8</f>
        <v>0</v>
      </c>
      <c r="H14" s="27">
        <f>SUM(B14:G14)</f>
        <v>18</v>
      </c>
    </row>
    <row r="15" spans="1:20" ht="43.5" customHeight="1" x14ac:dyDescent="0.25">
      <c r="A15" s="26" t="s">
        <v>560</v>
      </c>
      <c r="B15" s="40">
        <f>B8</f>
        <v>614</v>
      </c>
      <c r="C15" s="40">
        <f>E8</f>
        <v>0</v>
      </c>
      <c r="D15" s="40">
        <f>H8</f>
        <v>0</v>
      </c>
      <c r="E15" s="40">
        <f>K8</f>
        <v>1327</v>
      </c>
      <c r="F15" s="40">
        <f>N8</f>
        <v>91</v>
      </c>
      <c r="G15" s="40">
        <f>Q8</f>
        <v>0</v>
      </c>
      <c r="H15" s="27">
        <f>SUM(B15:G15)</f>
        <v>2032</v>
      </c>
    </row>
    <row r="16" spans="1:20" ht="43.5" customHeight="1" x14ac:dyDescent="0.25">
      <c r="A16" s="81" t="s">
        <v>754</v>
      </c>
      <c r="B16" s="82"/>
      <c r="C16" s="82"/>
      <c r="D16" s="82"/>
      <c r="E16" s="82"/>
      <c r="F16" s="82"/>
      <c r="G16" s="83"/>
      <c r="H16" s="27">
        <f>H13+H15</f>
        <v>6425</v>
      </c>
    </row>
    <row r="18" spans="1:20" ht="43.5" customHeight="1" x14ac:dyDescent="0.25">
      <c r="A18" s="73" t="s">
        <v>568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</row>
    <row r="19" spans="1:20" ht="43.5" customHeight="1" x14ac:dyDescent="0.25">
      <c r="A19" s="77" t="s">
        <v>530</v>
      </c>
      <c r="B19" s="77"/>
      <c r="D19" s="77" t="s">
        <v>533</v>
      </c>
      <c r="E19" s="77"/>
      <c r="G19" s="77" t="s">
        <v>534</v>
      </c>
      <c r="H19" s="77"/>
      <c r="J19" s="78" t="s">
        <v>535</v>
      </c>
      <c r="K19" s="78"/>
      <c r="M19" s="77" t="s">
        <v>536</v>
      </c>
      <c r="N19" s="77"/>
      <c r="P19" s="77" t="s">
        <v>537</v>
      </c>
      <c r="Q19" s="77"/>
      <c r="S19" s="77" t="s">
        <v>552</v>
      </c>
      <c r="T19" s="77"/>
    </row>
    <row r="20" spans="1:20" ht="43.5" customHeight="1" x14ac:dyDescent="0.25">
      <c r="A20" s="28" t="s">
        <v>532</v>
      </c>
      <c r="B20" s="28" t="s">
        <v>531</v>
      </c>
      <c r="D20" s="28" t="s">
        <v>532</v>
      </c>
      <c r="E20" s="28" t="s">
        <v>531</v>
      </c>
      <c r="G20" s="28" t="s">
        <v>532</v>
      </c>
      <c r="H20" s="28" t="s">
        <v>531</v>
      </c>
      <c r="J20" s="28" t="s">
        <v>532</v>
      </c>
      <c r="K20" s="28" t="s">
        <v>531</v>
      </c>
      <c r="M20" s="28" t="s">
        <v>532</v>
      </c>
      <c r="N20" s="28" t="s">
        <v>531</v>
      </c>
      <c r="P20" s="28" t="s">
        <v>532</v>
      </c>
      <c r="Q20" s="28" t="s">
        <v>531</v>
      </c>
      <c r="S20" s="28" t="s">
        <v>553</v>
      </c>
      <c r="T20" s="41">
        <v>86</v>
      </c>
    </row>
    <row r="21" spans="1:20" ht="43.5" customHeight="1" x14ac:dyDescent="0.25">
      <c r="A21" s="40">
        <v>9</v>
      </c>
      <c r="B21" s="40">
        <v>210</v>
      </c>
      <c r="D21" s="9">
        <v>0</v>
      </c>
      <c r="E21" s="9">
        <v>0</v>
      </c>
      <c r="G21" s="40">
        <v>27</v>
      </c>
      <c r="H21" s="40">
        <v>774</v>
      </c>
      <c r="J21" s="40">
        <v>40</v>
      </c>
      <c r="K21" s="40">
        <v>1742</v>
      </c>
      <c r="M21" s="40">
        <v>8</v>
      </c>
      <c r="N21" s="40">
        <v>449</v>
      </c>
      <c r="P21" s="40">
        <v>2</v>
      </c>
      <c r="Q21" s="40">
        <v>103</v>
      </c>
      <c r="S21" s="29" t="s">
        <v>554</v>
      </c>
      <c r="T21" s="41">
        <f>B21+E21+H21+K21+N21+Q21</f>
        <v>3278</v>
      </c>
    </row>
    <row r="23" spans="1:20" ht="43.5" customHeight="1" x14ac:dyDescent="0.25">
      <c r="A23" s="78" t="s">
        <v>538</v>
      </c>
      <c r="B23" s="78"/>
      <c r="D23" s="78" t="s">
        <v>541</v>
      </c>
      <c r="E23" s="78"/>
      <c r="G23" s="78" t="s">
        <v>542</v>
      </c>
      <c r="H23" s="78"/>
      <c r="J23" s="80" t="s">
        <v>543</v>
      </c>
      <c r="K23" s="80"/>
      <c r="M23" s="78" t="s">
        <v>544</v>
      </c>
      <c r="N23" s="78"/>
      <c r="P23" s="78" t="s">
        <v>545</v>
      </c>
      <c r="Q23" s="78"/>
      <c r="S23" s="78" t="s">
        <v>552</v>
      </c>
      <c r="T23" s="78"/>
    </row>
    <row r="24" spans="1:20" ht="43.5" customHeight="1" x14ac:dyDescent="0.25">
      <c r="A24" s="28" t="s">
        <v>539</v>
      </c>
      <c r="B24" s="28" t="s">
        <v>540</v>
      </c>
      <c r="D24" s="28" t="s">
        <v>539</v>
      </c>
      <c r="E24" s="28" t="s">
        <v>540</v>
      </c>
      <c r="G24" s="28" t="s">
        <v>539</v>
      </c>
      <c r="H24" s="28" t="s">
        <v>540</v>
      </c>
      <c r="J24" s="28" t="s">
        <v>539</v>
      </c>
      <c r="K24" s="28" t="s">
        <v>540</v>
      </c>
      <c r="M24" s="28" t="s">
        <v>539</v>
      </c>
      <c r="N24" s="28" t="s">
        <v>540</v>
      </c>
      <c r="P24" s="28" t="s">
        <v>539</v>
      </c>
      <c r="Q24" s="28" t="s">
        <v>540</v>
      </c>
      <c r="S24" s="28" t="s">
        <v>555</v>
      </c>
      <c r="T24" s="41">
        <f>P25+M25+J25+G25+D25+A25</f>
        <v>12</v>
      </c>
    </row>
    <row r="25" spans="1:20" ht="43.5" customHeight="1" x14ac:dyDescent="0.25">
      <c r="A25" s="40">
        <v>3</v>
      </c>
      <c r="B25" s="40">
        <v>304</v>
      </c>
      <c r="D25" s="40">
        <v>0</v>
      </c>
      <c r="E25" s="40">
        <v>0</v>
      </c>
      <c r="F25" s="21"/>
      <c r="G25" s="40">
        <v>3</v>
      </c>
      <c r="H25" s="40">
        <v>199</v>
      </c>
      <c r="J25" s="41">
        <v>4</v>
      </c>
      <c r="K25" s="41">
        <v>283</v>
      </c>
      <c r="M25" s="40">
        <v>2</v>
      </c>
      <c r="N25" s="40">
        <v>779</v>
      </c>
      <c r="P25" s="40">
        <v>0</v>
      </c>
      <c r="Q25" s="40">
        <v>0</v>
      </c>
      <c r="S25" s="29" t="s">
        <v>556</v>
      </c>
      <c r="T25" s="41">
        <f>B25+E25+H25+K25+N25+Q25</f>
        <v>1565</v>
      </c>
    </row>
    <row r="27" spans="1:20" ht="43.5" customHeight="1" x14ac:dyDescent="0.25">
      <c r="A27" s="72" t="s">
        <v>569</v>
      </c>
      <c r="B27" s="72"/>
      <c r="C27" s="72"/>
      <c r="D27" s="72"/>
      <c r="E27" s="72"/>
      <c r="F27" s="72"/>
      <c r="G27" s="72"/>
      <c r="H27" s="72"/>
    </row>
    <row r="28" spans="1:20" ht="43.5" customHeight="1" x14ac:dyDescent="0.25">
      <c r="A28" s="32" t="s">
        <v>1</v>
      </c>
      <c r="B28" s="32" t="s">
        <v>148</v>
      </c>
      <c r="C28" s="32" t="s">
        <v>161</v>
      </c>
      <c r="D28" s="32" t="s">
        <v>135</v>
      </c>
      <c r="E28" s="32" t="s">
        <v>124</v>
      </c>
      <c r="F28" s="32" t="s">
        <v>162</v>
      </c>
      <c r="G28" s="32" t="s">
        <v>211</v>
      </c>
      <c r="H28" s="32" t="s">
        <v>393</v>
      </c>
      <c r="K28" s="1"/>
    </row>
    <row r="29" spans="1:20" ht="43.5" customHeight="1" x14ac:dyDescent="0.25">
      <c r="A29" s="32" t="s">
        <v>557</v>
      </c>
      <c r="B29" s="30">
        <f>A21</f>
        <v>9</v>
      </c>
      <c r="C29" s="30">
        <f>D21</f>
        <v>0</v>
      </c>
      <c r="D29" s="30">
        <f>G21</f>
        <v>27</v>
      </c>
      <c r="E29" s="30">
        <f>J21</f>
        <v>40</v>
      </c>
      <c r="F29" s="30">
        <f>M21</f>
        <v>8</v>
      </c>
      <c r="G29" s="30">
        <f>P21</f>
        <v>2</v>
      </c>
      <c r="H29" s="31">
        <f>B29+C29+D29+E29+F29+G29</f>
        <v>86</v>
      </c>
      <c r="K29" s="1"/>
    </row>
    <row r="30" spans="1:20" ht="43.5" customHeight="1" x14ac:dyDescent="0.25">
      <c r="A30" s="32" t="s">
        <v>558</v>
      </c>
      <c r="B30" s="30">
        <f>B21</f>
        <v>210</v>
      </c>
      <c r="C30" s="30">
        <f>E21</f>
        <v>0</v>
      </c>
      <c r="D30" s="30">
        <f>H21</f>
        <v>774</v>
      </c>
      <c r="E30" s="30">
        <f>K21</f>
        <v>1742</v>
      </c>
      <c r="F30" s="30">
        <f>N21</f>
        <v>449</v>
      </c>
      <c r="G30" s="30">
        <f>Q21</f>
        <v>103</v>
      </c>
      <c r="H30" s="31">
        <f>B30+C30+D30+E30+F30+G30</f>
        <v>3278</v>
      </c>
    </row>
    <row r="31" spans="1:20" ht="43.5" customHeight="1" x14ac:dyDescent="0.25">
      <c r="A31" s="32" t="s">
        <v>559</v>
      </c>
      <c r="B31" s="30">
        <f>A25</f>
        <v>3</v>
      </c>
      <c r="C31" s="30">
        <f>D25</f>
        <v>0</v>
      </c>
      <c r="D31" s="30">
        <f>G25</f>
        <v>3</v>
      </c>
      <c r="E31" s="30">
        <f>J25</f>
        <v>4</v>
      </c>
      <c r="F31" s="30">
        <f>M25</f>
        <v>2</v>
      </c>
      <c r="G31" s="30">
        <f>P25</f>
        <v>0</v>
      </c>
      <c r="H31" s="31">
        <f>B31+C31+D31+E31+F31+G31</f>
        <v>12</v>
      </c>
    </row>
    <row r="32" spans="1:20" ht="43.5" customHeight="1" x14ac:dyDescent="0.25">
      <c r="A32" s="32" t="s">
        <v>560</v>
      </c>
      <c r="B32" s="30">
        <f>B25</f>
        <v>304</v>
      </c>
      <c r="C32" s="30">
        <f>E25</f>
        <v>0</v>
      </c>
      <c r="D32" s="30">
        <f>H25</f>
        <v>199</v>
      </c>
      <c r="E32" s="30">
        <f>K25</f>
        <v>283</v>
      </c>
      <c r="F32" s="30">
        <f>N25</f>
        <v>779</v>
      </c>
      <c r="G32" s="30">
        <f>Q25</f>
        <v>0</v>
      </c>
      <c r="H32" s="31">
        <f>B32+C32+D32+E32+F32+G32</f>
        <v>1565</v>
      </c>
    </row>
    <row r="33" spans="1:20" ht="43.5" customHeight="1" x14ac:dyDescent="0.25">
      <c r="A33" s="84" t="s">
        <v>755</v>
      </c>
      <c r="B33" s="85"/>
      <c r="C33" s="85"/>
      <c r="D33" s="85"/>
      <c r="E33" s="85"/>
      <c r="F33" s="85"/>
      <c r="G33" s="86"/>
      <c r="H33" s="31">
        <f>H30+H32</f>
        <v>4843</v>
      </c>
    </row>
    <row r="35" spans="1:20" ht="43.5" customHeight="1" x14ac:dyDescent="0.25">
      <c r="A35" s="75" t="s">
        <v>570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</row>
    <row r="36" spans="1:20" ht="43.5" customHeight="1" x14ac:dyDescent="0.25">
      <c r="A36" s="76" t="s">
        <v>530</v>
      </c>
      <c r="B36" s="76"/>
      <c r="D36" s="76" t="s">
        <v>533</v>
      </c>
      <c r="E36" s="76"/>
      <c r="G36" s="76" t="s">
        <v>534</v>
      </c>
      <c r="H36" s="76"/>
      <c r="J36" s="69" t="s">
        <v>535</v>
      </c>
      <c r="K36" s="69"/>
      <c r="M36" s="76" t="s">
        <v>536</v>
      </c>
      <c r="N36" s="76"/>
      <c r="P36" s="76" t="s">
        <v>537</v>
      </c>
      <c r="Q36" s="76"/>
      <c r="S36" s="76" t="s">
        <v>552</v>
      </c>
      <c r="T36" s="76"/>
    </row>
    <row r="37" spans="1:20" ht="43.5" customHeight="1" x14ac:dyDescent="0.25">
      <c r="A37" s="33" t="s">
        <v>532</v>
      </c>
      <c r="B37" s="33" t="s">
        <v>531</v>
      </c>
      <c r="D37" s="33" t="s">
        <v>532</v>
      </c>
      <c r="E37" s="33" t="s">
        <v>531</v>
      </c>
      <c r="G37" s="33" t="s">
        <v>532</v>
      </c>
      <c r="H37" s="33" t="s">
        <v>531</v>
      </c>
      <c r="J37" s="33" t="s">
        <v>532</v>
      </c>
      <c r="K37" s="33" t="s">
        <v>531</v>
      </c>
      <c r="M37" s="33" t="s">
        <v>532</v>
      </c>
      <c r="N37" s="33" t="s">
        <v>531</v>
      </c>
      <c r="P37" s="33" t="s">
        <v>532</v>
      </c>
      <c r="Q37" s="33" t="s">
        <v>531</v>
      </c>
      <c r="S37" s="33" t="s">
        <v>553</v>
      </c>
      <c r="T37" s="15">
        <f>A38+D38+G38+J38+M38+P38</f>
        <v>168</v>
      </c>
    </row>
    <row r="38" spans="1:20" ht="43.5" customHeight="1" x14ac:dyDescent="0.25">
      <c r="A38" s="9">
        <f>A4+A21</f>
        <v>20</v>
      </c>
      <c r="B38" s="9">
        <f>B4+B21</f>
        <v>419</v>
      </c>
      <c r="D38" s="9">
        <f>D4+D21</f>
        <v>4</v>
      </c>
      <c r="E38" s="9">
        <f>E4+E21</f>
        <v>256</v>
      </c>
      <c r="G38" s="9">
        <f>G4+G21</f>
        <v>48</v>
      </c>
      <c r="H38" s="9">
        <f>H4+H21</f>
        <v>1634</v>
      </c>
      <c r="J38" s="9">
        <f>J4+J21</f>
        <v>72</v>
      </c>
      <c r="K38" s="9">
        <f>K4+K21</f>
        <v>3605</v>
      </c>
      <c r="M38" s="9">
        <f>M4+M21</f>
        <v>20</v>
      </c>
      <c r="N38" s="9">
        <f>N4+N21</f>
        <v>1608</v>
      </c>
      <c r="P38" s="9">
        <f>P4+P21</f>
        <v>4</v>
      </c>
      <c r="Q38" s="9">
        <f>Q4+Q21</f>
        <v>149</v>
      </c>
      <c r="S38" s="34" t="s">
        <v>554</v>
      </c>
      <c r="T38" s="15">
        <f>B38+E38+H38+K38+N38+Q38</f>
        <v>7671</v>
      </c>
    </row>
    <row r="40" spans="1:20" ht="43.5" customHeight="1" x14ac:dyDescent="0.25">
      <c r="A40" s="69" t="s">
        <v>538</v>
      </c>
      <c r="B40" s="69"/>
      <c r="D40" s="69" t="s">
        <v>541</v>
      </c>
      <c r="E40" s="69"/>
      <c r="G40" s="69" t="s">
        <v>542</v>
      </c>
      <c r="H40" s="69"/>
      <c r="J40" s="71" t="s">
        <v>543</v>
      </c>
      <c r="K40" s="71"/>
      <c r="M40" s="69" t="s">
        <v>544</v>
      </c>
      <c r="N40" s="69"/>
      <c r="P40" s="69" t="s">
        <v>545</v>
      </c>
      <c r="Q40" s="69"/>
      <c r="S40" s="69" t="s">
        <v>552</v>
      </c>
      <c r="T40" s="69"/>
    </row>
    <row r="41" spans="1:20" ht="43.5" customHeight="1" x14ac:dyDescent="0.25">
      <c r="A41" s="33" t="s">
        <v>539</v>
      </c>
      <c r="B41" s="33" t="s">
        <v>540</v>
      </c>
      <c r="D41" s="33" t="s">
        <v>539</v>
      </c>
      <c r="E41" s="33" t="s">
        <v>540</v>
      </c>
      <c r="G41" s="33" t="s">
        <v>539</v>
      </c>
      <c r="H41" s="33" t="s">
        <v>540</v>
      </c>
      <c r="J41" s="33" t="s">
        <v>539</v>
      </c>
      <c r="K41" s="33" t="s">
        <v>540</v>
      </c>
      <c r="M41" s="33" t="s">
        <v>539</v>
      </c>
      <c r="N41" s="33" t="s">
        <v>540</v>
      </c>
      <c r="P41" s="33" t="s">
        <v>539</v>
      </c>
      <c r="Q41" s="33" t="s">
        <v>540</v>
      </c>
      <c r="S41" s="33" t="s">
        <v>555</v>
      </c>
      <c r="T41" s="15">
        <f>A42+D42+G42+J42+M42+P42</f>
        <v>30</v>
      </c>
    </row>
    <row r="42" spans="1:20" ht="43.5" customHeight="1" x14ac:dyDescent="0.25">
      <c r="A42" s="9">
        <f>A8+A25</f>
        <v>8</v>
      </c>
      <c r="B42" s="9">
        <f>B8+B25</f>
        <v>918</v>
      </c>
      <c r="D42" s="9">
        <f>D8+D25</f>
        <v>0</v>
      </c>
      <c r="E42" s="9">
        <f>E8+E25</f>
        <v>0</v>
      </c>
      <c r="F42" s="21"/>
      <c r="G42" s="9">
        <f>G8+G25</f>
        <v>3</v>
      </c>
      <c r="H42" s="9">
        <f>H8+H25</f>
        <v>199</v>
      </c>
      <c r="J42" s="15">
        <f>J8+J25</f>
        <v>16</v>
      </c>
      <c r="K42" s="15">
        <f>K25</f>
        <v>283</v>
      </c>
      <c r="M42" s="9">
        <f>M8+M25</f>
        <v>3</v>
      </c>
      <c r="N42" s="9">
        <f>N8+N25</f>
        <v>870</v>
      </c>
      <c r="P42" s="9">
        <f>P8+P25</f>
        <v>0</v>
      </c>
      <c r="Q42" s="9">
        <f>Q8+Q25</f>
        <v>0</v>
      </c>
      <c r="S42" s="34" t="s">
        <v>556</v>
      </c>
      <c r="T42" s="15">
        <f>B42+E42+H42+K42+N42+Q42</f>
        <v>2270</v>
      </c>
    </row>
    <row r="44" spans="1:20" ht="43.5" customHeight="1" x14ac:dyDescent="0.25">
      <c r="A44" s="70" t="s">
        <v>757</v>
      </c>
      <c r="B44" s="70"/>
      <c r="C44" s="70"/>
      <c r="D44" s="70"/>
      <c r="E44" s="70"/>
      <c r="F44" s="70"/>
      <c r="G44" s="70"/>
      <c r="H44" s="70"/>
    </row>
    <row r="45" spans="1:20" ht="43.5" customHeight="1" x14ac:dyDescent="0.25">
      <c r="A45" s="24" t="s">
        <v>1</v>
      </c>
      <c r="B45" s="24" t="s">
        <v>148</v>
      </c>
      <c r="C45" s="24" t="s">
        <v>161</v>
      </c>
      <c r="D45" s="24" t="s">
        <v>135</v>
      </c>
      <c r="E45" s="24" t="s">
        <v>124</v>
      </c>
      <c r="F45" s="24" t="s">
        <v>162</v>
      </c>
      <c r="G45" s="24" t="s">
        <v>211</v>
      </c>
      <c r="H45" s="24" t="s">
        <v>393</v>
      </c>
      <c r="K45" s="1"/>
    </row>
    <row r="46" spans="1:20" ht="43.5" customHeight="1" x14ac:dyDescent="0.25">
      <c r="A46" s="24" t="s">
        <v>557</v>
      </c>
      <c r="B46" s="22">
        <f>A38</f>
        <v>20</v>
      </c>
      <c r="C46" s="22">
        <f>D38</f>
        <v>4</v>
      </c>
      <c r="D46" s="22">
        <f>G38</f>
        <v>48</v>
      </c>
      <c r="E46" s="22">
        <f>J38</f>
        <v>72</v>
      </c>
      <c r="F46" s="22">
        <f>M38</f>
        <v>20</v>
      </c>
      <c r="G46" s="22">
        <f>P38</f>
        <v>4</v>
      </c>
      <c r="H46" s="23">
        <f>B46+C46+D46+E46+F46+G46</f>
        <v>168</v>
      </c>
      <c r="K46" s="1"/>
    </row>
    <row r="47" spans="1:20" ht="43.5" customHeight="1" x14ac:dyDescent="0.25">
      <c r="A47" s="24" t="s">
        <v>558</v>
      </c>
      <c r="B47" s="22">
        <f>B38</f>
        <v>419</v>
      </c>
      <c r="C47" s="22">
        <f>E38</f>
        <v>256</v>
      </c>
      <c r="D47" s="22">
        <f>H38</f>
        <v>1634</v>
      </c>
      <c r="E47" s="22">
        <f>K38</f>
        <v>3605</v>
      </c>
      <c r="F47" s="22">
        <f>N38</f>
        <v>1608</v>
      </c>
      <c r="G47" s="22">
        <f>Q38</f>
        <v>149</v>
      </c>
      <c r="H47" s="23">
        <f>B47+C47+D47+E47+F47+G47</f>
        <v>7671</v>
      </c>
    </row>
    <row r="48" spans="1:20" ht="43.5" customHeight="1" x14ac:dyDescent="0.25">
      <c r="A48" s="24" t="s">
        <v>559</v>
      </c>
      <c r="B48" s="22">
        <f>A42</f>
        <v>8</v>
      </c>
      <c r="C48" s="22">
        <f>D42</f>
        <v>0</v>
      </c>
      <c r="D48" s="22">
        <f>G42</f>
        <v>3</v>
      </c>
      <c r="E48" s="22">
        <f>J42</f>
        <v>16</v>
      </c>
      <c r="F48" s="22">
        <f>M42</f>
        <v>3</v>
      </c>
      <c r="G48" s="22">
        <f>P42</f>
        <v>0</v>
      </c>
      <c r="H48" s="23">
        <f>B48+C48+D48+E48+F48+G48</f>
        <v>30</v>
      </c>
    </row>
    <row r="49" spans="1:8" ht="43.5" customHeight="1" x14ac:dyDescent="0.25">
      <c r="A49" s="24" t="s">
        <v>560</v>
      </c>
      <c r="B49" s="22">
        <f>B42</f>
        <v>918</v>
      </c>
      <c r="C49" s="22">
        <f>E42</f>
        <v>0</v>
      </c>
      <c r="D49" s="22">
        <f>H42</f>
        <v>199</v>
      </c>
      <c r="E49" s="22">
        <f>K42</f>
        <v>283</v>
      </c>
      <c r="F49" s="22">
        <f>N42</f>
        <v>870</v>
      </c>
      <c r="G49" s="22">
        <f>Q42</f>
        <v>0</v>
      </c>
      <c r="H49" s="23">
        <f>B49+C49+D49+E49+F49+G49</f>
        <v>2270</v>
      </c>
    </row>
    <row r="50" spans="1:8" ht="43.5" customHeight="1" x14ac:dyDescent="0.25">
      <c r="A50" s="87" t="s">
        <v>756</v>
      </c>
      <c r="B50" s="88"/>
      <c r="C50" s="88"/>
      <c r="D50" s="88"/>
      <c r="E50" s="88"/>
      <c r="F50" s="88"/>
      <c r="G50" s="89"/>
      <c r="H50" s="23">
        <f>H47+H49</f>
        <v>9941</v>
      </c>
    </row>
  </sheetData>
  <mergeCells count="51">
    <mergeCell ref="A16:G16"/>
    <mergeCell ref="A33:G33"/>
    <mergeCell ref="A50:G50"/>
    <mergeCell ref="A10:H10"/>
    <mergeCell ref="S2:T2"/>
    <mergeCell ref="S6:T6"/>
    <mergeCell ref="A6:B6"/>
    <mergeCell ref="D6:E6"/>
    <mergeCell ref="G6:H6"/>
    <mergeCell ref="J6:K6"/>
    <mergeCell ref="M6:N6"/>
    <mergeCell ref="P6:Q6"/>
    <mergeCell ref="A2:B2"/>
    <mergeCell ref="D2:E2"/>
    <mergeCell ref="G2:H2"/>
    <mergeCell ref="J2:K2"/>
    <mergeCell ref="M2:N2"/>
    <mergeCell ref="P2:Q2"/>
    <mergeCell ref="J23:K23"/>
    <mergeCell ref="M23:N23"/>
    <mergeCell ref="P23:Q23"/>
    <mergeCell ref="S23:T23"/>
    <mergeCell ref="A19:B19"/>
    <mergeCell ref="D19:E19"/>
    <mergeCell ref="G19:H19"/>
    <mergeCell ref="J19:K19"/>
    <mergeCell ref="M19:N19"/>
    <mergeCell ref="A27:H27"/>
    <mergeCell ref="A18:T18"/>
    <mergeCell ref="A1:T1"/>
    <mergeCell ref="A35:T35"/>
    <mergeCell ref="A36:B36"/>
    <mergeCell ref="D36:E36"/>
    <mergeCell ref="G36:H36"/>
    <mergeCell ref="J36:K36"/>
    <mergeCell ref="M36:N36"/>
    <mergeCell ref="P36:Q36"/>
    <mergeCell ref="S36:T36"/>
    <mergeCell ref="P19:Q19"/>
    <mergeCell ref="S19:T19"/>
    <mergeCell ref="A23:B23"/>
    <mergeCell ref="D23:E23"/>
    <mergeCell ref="G23:H23"/>
    <mergeCell ref="P40:Q40"/>
    <mergeCell ref="S40:T40"/>
    <mergeCell ref="A44:H44"/>
    <mergeCell ref="A40:B40"/>
    <mergeCell ref="D40:E40"/>
    <mergeCell ref="G40:H40"/>
    <mergeCell ref="J40:K40"/>
    <mergeCell ref="M40:N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HOTELS METROPOLE</vt:lpstr>
      <vt:lpstr>HOTELS HORS METROPOLE</vt:lpstr>
      <vt:lpstr>RESIDENCES 3M</vt:lpstr>
      <vt:lpstr>RESIDENCES HORS METROPOLE</vt:lpstr>
      <vt:lpstr>Détails capacité hôtelière MMM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Curcio</dc:creator>
  <cp:lastModifiedBy>Anahita Moezz</cp:lastModifiedBy>
  <dcterms:created xsi:type="dcterms:W3CDTF">2022-08-24T14:54:28Z</dcterms:created>
  <dcterms:modified xsi:type="dcterms:W3CDTF">2023-10-04T09:35:35Z</dcterms:modified>
</cp:coreProperties>
</file>